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공공급식부-2\OneDrive\Desktop\김종재\수산물\02.추천공고\01.공고자료\2026년\"/>
    </mc:Choice>
  </mc:AlternateContent>
  <xr:revisionPtr revIDLastSave="0" documentId="13_ncr:1_{36B360F3-E9D5-4842-BE8E-1491B1013FC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가격제안품목" sheetId="1" r:id="rId1"/>
    <sheet name="전체품목" sheetId="2" r:id="rId2"/>
    <sheet name="주요어종 가공현황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1" l="1"/>
  <c r="J5" i="2" l="1"/>
  <c r="L41" i="1"/>
  <c r="J6" i="2" l="1"/>
  <c r="M36" i="1" l="1"/>
  <c r="H36" i="1"/>
  <c r="F36" i="1" l="1"/>
  <c r="H6" i="1" l="1"/>
  <c r="L6" i="1"/>
  <c r="M6" i="1" s="1"/>
  <c r="L35" i="1"/>
  <c r="M35" i="1" s="1"/>
  <c r="L34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M33" i="1" l="1"/>
  <c r="M32" i="1"/>
  <c r="M31" i="1"/>
  <c r="M30" i="1"/>
  <c r="M29" i="1"/>
  <c r="M28" i="1"/>
  <c r="M27" i="1"/>
  <c r="M26" i="1"/>
  <c r="M34" i="1"/>
  <c r="J35" i="1"/>
  <c r="J34" i="1"/>
  <c r="J33" i="1"/>
  <c r="J32" i="1"/>
  <c r="J31" i="1"/>
  <c r="J30" i="1"/>
  <c r="J29" i="1"/>
  <c r="J28" i="1"/>
  <c r="J27" i="1"/>
  <c r="J26" i="1"/>
  <c r="H35" i="1"/>
  <c r="H34" i="1"/>
  <c r="H33" i="1"/>
  <c r="H32" i="1"/>
  <c r="H31" i="1"/>
  <c r="H30" i="1"/>
  <c r="H29" i="1"/>
  <c r="H28" i="1"/>
  <c r="H27" i="1"/>
  <c r="H26" i="1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6" i="2"/>
  <c r="J15" i="2"/>
  <c r="J14" i="2"/>
  <c r="J13" i="2"/>
  <c r="J12" i="2"/>
  <c r="J11" i="2"/>
  <c r="J10" i="2"/>
  <c r="J9" i="2"/>
  <c r="J8" i="2"/>
  <c r="J7" i="2"/>
  <c r="M25" i="1" l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J36" i="1" l="1"/>
</calcChain>
</file>

<file path=xl/sharedStrings.xml><?xml version="1.0" encoding="utf-8"?>
<sst xmlns="http://schemas.openxmlformats.org/spreadsheetml/2006/main" count="1187" uniqueCount="248">
  <si>
    <t>순번</t>
    <phoneticPr fontId="1" type="noConversion"/>
  </si>
  <si>
    <t>멸치</t>
  </si>
  <si>
    <t>삼치</t>
  </si>
  <si>
    <t>순살</t>
  </si>
  <si>
    <t>오징어</t>
  </si>
  <si>
    <t>다시마</t>
  </si>
  <si>
    <t>명태</t>
  </si>
  <si>
    <t>코다리살</t>
  </si>
  <si>
    <t>가자미</t>
  </si>
  <si>
    <t>가자미살</t>
  </si>
  <si>
    <t>갈치</t>
  </si>
  <si>
    <t>연어</t>
  </si>
  <si>
    <t>고등어</t>
  </si>
  <si>
    <t>고등어살</t>
  </si>
  <si>
    <t>임연수</t>
  </si>
  <si>
    <t>임연수살</t>
  </si>
  <si>
    <t>조기</t>
  </si>
  <si>
    <t>낙지</t>
  </si>
  <si>
    <t>주꾸미</t>
  </si>
  <si>
    <t>새우</t>
  </si>
  <si>
    <t>대구</t>
  </si>
  <si>
    <t>바지락</t>
  </si>
  <si>
    <t>바지락살</t>
  </si>
  <si>
    <t>게</t>
  </si>
  <si>
    <t>미역</t>
  </si>
  <si>
    <t>건미역</t>
  </si>
  <si>
    <t>홍합</t>
  </si>
  <si>
    <t>홍합살</t>
  </si>
  <si>
    <t>원산지</t>
    <phoneticPr fontId="1" type="noConversion"/>
  </si>
  <si>
    <t>원물규격</t>
    <phoneticPr fontId="1" type="noConversion"/>
  </si>
  <si>
    <t>사용비율</t>
    <phoneticPr fontId="1" type="noConversion"/>
  </si>
  <si>
    <t>기준가격</t>
    <phoneticPr fontId="1" type="noConversion"/>
  </si>
  <si>
    <t>합계</t>
    <phoneticPr fontId="1" type="noConversion"/>
  </si>
  <si>
    <t>기준가격
물량비 가중평균</t>
    <phoneticPr fontId="1" type="noConversion"/>
  </si>
  <si>
    <t>제안가격
(A)</t>
    <phoneticPr fontId="1" type="noConversion"/>
  </si>
  <si>
    <t>&lt;참고 : 추정가격의 80% 수준&gt;</t>
    <phoneticPr fontId="1" type="noConversion"/>
  </si>
  <si>
    <t>기준가격의 80% 수준</t>
    <phoneticPr fontId="1" type="noConversion"/>
  </si>
  <si>
    <t>기준가격의 80% 수준의 물량비
가중평균</t>
    <phoneticPr fontId="1" type="noConversion"/>
  </si>
  <si>
    <t>제안가격
물량비 가중평균
(자동계산)</t>
    <phoneticPr fontId="1" type="noConversion"/>
  </si>
  <si>
    <t>연번</t>
    <phoneticPr fontId="1" type="noConversion"/>
  </si>
  <si>
    <t>구분</t>
  </si>
  <si>
    <t>상태</t>
    <phoneticPr fontId="1" type="noConversion"/>
  </si>
  <si>
    <t>어종</t>
    <phoneticPr fontId="1" type="noConversion"/>
  </si>
  <si>
    <t>상품명</t>
    <phoneticPr fontId="1" type="noConversion"/>
  </si>
  <si>
    <t>사양1</t>
    <phoneticPr fontId="1" type="noConversion"/>
  </si>
  <si>
    <t>사양2</t>
    <phoneticPr fontId="1" type="noConversion"/>
  </si>
  <si>
    <t>어류</t>
  </si>
  <si>
    <t/>
  </si>
  <si>
    <t>건어물</t>
  </si>
  <si>
    <t>국내산</t>
  </si>
  <si>
    <t>가공</t>
  </si>
  <si>
    <t>16~25mm</t>
  </si>
  <si>
    <t>냉동</t>
  </si>
  <si>
    <t>노르웨이</t>
  </si>
  <si>
    <t>연어살</t>
  </si>
  <si>
    <t>머리, 꼬리, 내장 제거</t>
  </si>
  <si>
    <t>연체류</t>
  </si>
  <si>
    <t>유피/칼집</t>
  </si>
  <si>
    <t>탈피</t>
  </si>
  <si>
    <t>탈피/칼집</t>
  </si>
  <si>
    <t>유피</t>
  </si>
  <si>
    <t>유피/링</t>
  </si>
  <si>
    <t>탈피/링</t>
  </si>
  <si>
    <t>민찌</t>
  </si>
  <si>
    <t>패류</t>
  </si>
  <si>
    <t xml:space="preserve"> </t>
  </si>
  <si>
    <t>갑각류</t>
  </si>
  <si>
    <t>해조류</t>
  </si>
  <si>
    <t>기타</t>
  </si>
  <si>
    <t>냉장</t>
  </si>
  <si>
    <t>미더덕</t>
  </si>
  <si>
    <t>오만둥이</t>
  </si>
  <si>
    <t>뱅어포</t>
  </si>
  <si>
    <t>업체제안가(원/kg)</t>
    <phoneticPr fontId="1" type="noConversion"/>
  </si>
  <si>
    <t>업체이윤(마진)</t>
    <phoneticPr fontId="1" type="noConversion"/>
  </si>
  <si>
    <t>낙지채</t>
  </si>
  <si>
    <t>갑오징어</t>
  </si>
  <si>
    <t>삼치살</t>
  </si>
  <si>
    <t>400g이상</t>
  </si>
  <si>
    <t>손질</t>
  </si>
  <si>
    <t>300g이상</t>
  </si>
  <si>
    <t>동태살</t>
  </si>
  <si>
    <t>500g이상</t>
  </si>
  <si>
    <t>동태포</t>
  </si>
  <si>
    <t>북어채</t>
  </si>
  <si>
    <t>황태채</t>
  </si>
  <si>
    <t>통북어</t>
  </si>
  <si>
    <t>미역줄기</t>
  </si>
  <si>
    <t>원물</t>
  </si>
  <si>
    <t>파래</t>
  </si>
  <si>
    <t>백새우살</t>
  </si>
  <si>
    <t>냉동해동</t>
  </si>
  <si>
    <t>대하</t>
  </si>
  <si>
    <t>칵테일새우</t>
  </si>
  <si>
    <t>베트남,중국,태국</t>
  </si>
  <si>
    <t>겉바지락</t>
  </si>
  <si>
    <t>날치알</t>
  </si>
  <si>
    <t>레드</t>
  </si>
  <si>
    <t>중국</t>
  </si>
  <si>
    <t>붕장어살</t>
  </si>
  <si>
    <t>원물 수매시기</t>
    <phoneticPr fontId="1" type="noConversion"/>
  </si>
  <si>
    <t>오징어채</t>
  </si>
  <si>
    <t>280g이상</t>
  </si>
  <si>
    <t>오징어몸채</t>
  </si>
  <si>
    <t>오징어쵸핑</t>
  </si>
  <si>
    <t>200g이상</t>
  </si>
  <si>
    <t>베트남</t>
  </si>
  <si>
    <t>주꾸미채</t>
  </si>
  <si>
    <t>삼치절</t>
  </si>
  <si>
    <t>삼치순살</t>
  </si>
  <si>
    <t>99% 가시제거</t>
  </si>
  <si>
    <t>국멸치(대멸)</t>
  </si>
  <si>
    <t>77mm 이상</t>
  </si>
  <si>
    <t>멸치(중멸)</t>
  </si>
  <si>
    <t>46~77mm</t>
  </si>
  <si>
    <t>멸치(소멸)</t>
  </si>
  <si>
    <t>31~46mm</t>
  </si>
  <si>
    <t>멸치(자멸/가이리)</t>
  </si>
  <si>
    <t>25~31mm</t>
  </si>
  <si>
    <t>멸치(자멸/지리가이리)</t>
  </si>
  <si>
    <t>저염멸치(자멸/지리가이리)</t>
  </si>
  <si>
    <t>멸치(세멸/지리)</t>
  </si>
  <si>
    <t>16mm 미만</t>
  </si>
  <si>
    <t>러시아,미국</t>
  </si>
  <si>
    <t>가자미절</t>
  </si>
  <si>
    <t>가자미순살</t>
  </si>
  <si>
    <t>코다리절</t>
  </si>
  <si>
    <t>코다리순살</t>
  </si>
  <si>
    <t>임연수절</t>
  </si>
  <si>
    <t>임연수순살</t>
  </si>
  <si>
    <t>고등어절</t>
  </si>
  <si>
    <t>자반고등어</t>
  </si>
  <si>
    <t>고등어순살</t>
  </si>
  <si>
    <t>동태절</t>
  </si>
  <si>
    <t>전용</t>
  </si>
  <si>
    <t>동태순살</t>
  </si>
  <si>
    <t>30cm 이상</t>
  </si>
  <si>
    <t>북어머리</t>
  </si>
  <si>
    <t>국내가공</t>
  </si>
  <si>
    <t>중국가공</t>
  </si>
  <si>
    <t>참대구절</t>
  </si>
  <si>
    <t>참대구살</t>
  </si>
  <si>
    <t>러시아,미국,원양산</t>
  </si>
  <si>
    <t>칠레</t>
  </si>
  <si>
    <t>껍질유</t>
  </si>
  <si>
    <t>껍질무</t>
  </si>
  <si>
    <t>갈치절</t>
  </si>
  <si>
    <t>갈치살</t>
  </si>
  <si>
    <t>세네갈,모로코,오만</t>
  </si>
  <si>
    <t>참조기</t>
  </si>
  <si>
    <t>60g이상</t>
  </si>
  <si>
    <t>참조기살</t>
  </si>
  <si>
    <t>꽃게(숫4단)</t>
  </si>
  <si>
    <t>4절(끝발제거)</t>
  </si>
  <si>
    <t>꽃게(숫3단)</t>
  </si>
  <si>
    <t>꽃게(암4단)</t>
  </si>
  <si>
    <t>꽃게(암3단)</t>
  </si>
  <si>
    <t>꽃게</t>
  </si>
  <si>
    <t>6g 내외/개</t>
  </si>
  <si>
    <t>200미 내외</t>
  </si>
  <si>
    <t>71~90</t>
  </si>
  <si>
    <t>51~70</t>
  </si>
  <si>
    <t>적새우살</t>
  </si>
  <si>
    <t>100/200</t>
  </si>
  <si>
    <t>30미 내외</t>
  </si>
  <si>
    <t>중하새우(시바새우)</t>
  </si>
  <si>
    <t>150미 내외(51/70)</t>
  </si>
  <si>
    <t>베트남,태국,말레이시아</t>
  </si>
  <si>
    <t>51/70</t>
  </si>
  <si>
    <t>건홍새우</t>
  </si>
  <si>
    <t>건홍새우(두절)</t>
  </si>
  <si>
    <t>소</t>
  </si>
  <si>
    <t>대</t>
  </si>
  <si>
    <t>건다시마</t>
  </si>
  <si>
    <t>건다시마(절단)</t>
  </si>
  <si>
    <t>뿌리다시마(절단)</t>
  </si>
  <si>
    <t>건미역(절단)</t>
  </si>
  <si>
    <t>소금90%제거</t>
  </si>
  <si>
    <t>생물</t>
  </si>
  <si>
    <t>겉홍합</t>
  </si>
  <si>
    <t>건홍합살</t>
  </si>
  <si>
    <t>갑오징어채</t>
  </si>
  <si>
    <t>갑오징어몸채</t>
  </si>
  <si>
    <t>우렁이</t>
  </si>
  <si>
    <t>국내</t>
  </si>
  <si>
    <t>논우렁살</t>
  </si>
  <si>
    <t>건파래</t>
  </si>
  <si>
    <t>김</t>
  </si>
  <si>
    <t>김가루</t>
  </si>
  <si>
    <t>조미</t>
  </si>
  <si>
    <t>무조미</t>
  </si>
  <si>
    <t>명엽채</t>
  </si>
  <si>
    <t>명태어육90%(국내가공)</t>
  </si>
  <si>
    <t>아이슬랜드</t>
  </si>
  <si>
    <t>골드</t>
  </si>
  <si>
    <t>명란</t>
  </si>
  <si>
    <t>명태곤이</t>
  </si>
  <si>
    <t>젓갈류</t>
  </si>
  <si>
    <t>명란젓</t>
  </si>
  <si>
    <t>인도네시아</t>
  </si>
  <si>
    <t>가다랑어포</t>
  </si>
  <si>
    <t>고명용</t>
  </si>
  <si>
    <t>국물용</t>
  </si>
  <si>
    <t>참진미채</t>
  </si>
  <si>
    <t>백진미채</t>
  </si>
  <si>
    <t>페루</t>
  </si>
  <si>
    <t>아귀</t>
  </si>
  <si>
    <t>아귀살</t>
  </si>
  <si>
    <t>장어</t>
  </si>
  <si>
    <t>새우육젓</t>
  </si>
  <si>
    <t>haccp인증제품</t>
  </si>
  <si>
    <t>새우추젓</t>
  </si>
  <si>
    <t>700g이상</t>
    <phoneticPr fontId="1" type="noConversion"/>
  </si>
  <si>
    <t xml:space="preserve">□ 2027년 경기도 학교급식 수산물 우수업체 모집 참여업체 제안가격(30개 대표 품목) </t>
    <phoneticPr fontId="1" type="noConversion"/>
  </si>
  <si>
    <t>세부품목명</t>
    <phoneticPr fontId="1" type="noConversion"/>
  </si>
  <si>
    <t>사양</t>
    <phoneticPr fontId="1" type="noConversion"/>
  </si>
  <si>
    <t>저염멸치</t>
  </si>
  <si>
    <t>조미김가루</t>
  </si>
  <si>
    <t>-</t>
  </si>
  <si>
    <t>71-90</t>
  </si>
  <si>
    <t>51-70</t>
  </si>
  <si>
    <t>300g 이상</t>
  </si>
  <si>
    <t>700g 이상</t>
  </si>
  <si>
    <t>400g 이상</t>
  </si>
  <si>
    <t>유피/무칼집</t>
  </si>
  <si>
    <t>280g 이상</t>
  </si>
  <si>
    <t>500g 이상</t>
  </si>
  <si>
    <t>200g 이상</t>
  </si>
  <si>
    <t>탈피/무칼집</t>
  </si>
  <si>
    <t>명태어육90%(국내가공)</t>
    <phoneticPr fontId="1" type="noConversion"/>
  </si>
  <si>
    <t>평가산식</t>
    <phoneticPr fontId="1" type="noConversion"/>
  </si>
  <si>
    <t>제안단가
(학교 공급가)</t>
    <phoneticPr fontId="1" type="noConversion"/>
  </si>
  <si>
    <t>학교급식 수산물 품목별 공급 제안가격(업체명)</t>
    <phoneticPr fontId="1" type="noConversion"/>
  </si>
  <si>
    <t>배송비</t>
    <phoneticPr fontId="1" type="noConversion"/>
  </si>
  <si>
    <t>원물수매가
(1)</t>
    <phoneticPr fontId="1" type="noConversion"/>
  </si>
  <si>
    <t>구매처</t>
    <phoneticPr fontId="1" type="noConversion"/>
  </si>
  <si>
    <t>OO수산</t>
    <phoneticPr fontId="1" type="noConversion"/>
  </si>
  <si>
    <t>O월~ O월</t>
    <phoneticPr fontId="1" type="noConversion"/>
  </si>
  <si>
    <t>임가공비(LOSS포함)
(2)</t>
    <phoneticPr fontId="1" type="noConversion"/>
  </si>
  <si>
    <t>업체 운영비
(3)</t>
    <phoneticPr fontId="1" type="noConversion"/>
  </si>
  <si>
    <t>1) 수매가 : 산지조합 경매가격+중매인수수료+경매 후 비용+운반비까지 포함한 금액
2) 임가공비 : 사양작업 및 소분작업 등 전 단계 생산 원가를 포함한 금액
3) 운영비 : 자재값, 실험비용, 기타 운영비용을 총 포함한 금액</t>
    <phoneticPr fontId="1" type="noConversion"/>
  </si>
  <si>
    <t>작업수율</t>
    <phoneticPr fontId="1" type="noConversion"/>
  </si>
  <si>
    <t>경기도 학교급식 수산물 주요어종 가공 및 구매현황</t>
    <phoneticPr fontId="1" type="noConversion"/>
  </si>
  <si>
    <t>OO도 OO시</t>
    <phoneticPr fontId="1" type="noConversion"/>
  </si>
  <si>
    <t>예시</t>
    <phoneticPr fontId="1" type="noConversion"/>
  </si>
  <si>
    <t>구매처(소재지)</t>
    <phoneticPr fontId="1" type="noConversion"/>
  </si>
  <si>
    <t>원물 가공형태</t>
    <phoneticPr fontId="1" type="noConversion"/>
  </si>
  <si>
    <t>직접가공 60% 위탁가공(중국가공) 40%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</si>
</sst>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0.0%"/>
    <numFmt numFmtId="177" formatCode="_-* #,##0.00_-;\-* #,##0.00_-;_-* &quot;-&quot;_-;_-@_-"/>
    <numFmt numFmtId="178" formatCode="0.00_ "/>
    <numFmt numFmtId="179" formatCode="#,##0_);[Red]\(#,##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rgb="FF000000"/>
      <name val="경기천년바탕 Regular"/>
      <family val="1"/>
      <charset val="129"/>
    </font>
    <font>
      <sz val="13"/>
      <color theme="1"/>
      <name val="경기천년바탕 Regular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20"/>
      <color rgb="FF000000"/>
      <name val="Calibri"/>
      <family val="2"/>
    </font>
    <font>
      <b/>
      <sz val="16"/>
      <color rgb="FF000000"/>
      <name val="Calibri"/>
      <family val="2"/>
    </font>
    <font>
      <sz val="14"/>
      <color rgb="FF000000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sz val="11"/>
      <color theme="4"/>
      <name val="맑은 고딕"/>
      <family val="2"/>
      <charset val="129"/>
      <scheme val="minor"/>
    </font>
    <font>
      <sz val="11"/>
      <color theme="4"/>
      <name val="맑은 고딕"/>
      <family val="3"/>
      <charset val="129"/>
      <scheme val="minor"/>
    </font>
    <font>
      <b/>
      <sz val="11"/>
      <color theme="4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sz val="11"/>
      <color theme="1"/>
      <name val="경기천년바탕 Regular"/>
      <family val="1"/>
      <charset val="129"/>
    </font>
    <font>
      <b/>
      <sz val="11"/>
      <color theme="1"/>
      <name val="경기천년바탕 Regular"/>
      <family val="1"/>
      <charset val="129"/>
    </font>
    <font>
      <b/>
      <sz val="12"/>
      <name val="경기천년바탕 Regular"/>
      <family val="1"/>
      <charset val="129"/>
    </font>
    <font>
      <sz val="12"/>
      <color theme="1"/>
      <name val="경기천년바탕 Regular"/>
      <family val="1"/>
      <charset val="129"/>
    </font>
    <font>
      <b/>
      <sz val="36"/>
      <color theme="1"/>
      <name val="경기천년제목OTF Bold"/>
      <family val="1"/>
      <charset val="129"/>
    </font>
    <font>
      <b/>
      <sz val="14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22"/>
      <color theme="1"/>
      <name val="경기천년제목OTF Bold"/>
      <family val="1"/>
      <charset val="129"/>
    </font>
    <font>
      <b/>
      <sz val="13"/>
      <color theme="1"/>
      <name val="경기천년바탕 Regular"/>
      <family val="1"/>
      <charset val="129"/>
    </font>
    <font>
      <b/>
      <sz val="24"/>
      <color theme="1"/>
      <name val="경기천년제목OTF Bold"/>
      <family val="1"/>
      <charset val="129"/>
    </font>
    <font>
      <sz val="12"/>
      <name val="경기천년바탕 Regular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1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3" fillId="0" borderId="0" xfId="2" applyNumberFormat="1" applyFont="1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41" fontId="3" fillId="0" borderId="5" xfId="1" applyFont="1" applyBorder="1">
      <alignment vertical="center"/>
    </xf>
    <xf numFmtId="41" fontId="12" fillId="0" borderId="2" xfId="0" applyNumberFormat="1" applyFont="1" applyBorder="1">
      <alignment vertical="center"/>
    </xf>
    <xf numFmtId="43" fontId="12" fillId="0" borderId="1" xfId="0" applyNumberFormat="1" applyFont="1" applyBorder="1">
      <alignment vertical="center"/>
    </xf>
    <xf numFmtId="177" fontId="13" fillId="3" borderId="1" xfId="3" applyNumberFormat="1" applyFont="1" applyBorder="1" applyAlignment="1">
      <alignment horizontal="center" vertical="center"/>
    </xf>
    <xf numFmtId="43" fontId="3" fillId="0" borderId="0" xfId="0" applyNumberFormat="1" applyFont="1">
      <alignment vertical="center"/>
    </xf>
    <xf numFmtId="0" fontId="1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/>
    </xf>
    <xf numFmtId="10" fontId="3" fillId="0" borderId="2" xfId="2" applyNumberFormat="1" applyFont="1" applyBorder="1" applyAlignment="1">
      <alignment horizontal="center" vertical="center"/>
    </xf>
    <xf numFmtId="10" fontId="17" fillId="2" borderId="2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78" fontId="3" fillId="6" borderId="1" xfId="0" applyNumberFormat="1" applyFont="1" applyFill="1" applyBorder="1" applyAlignment="1">
      <alignment horizontal="center" vertical="center"/>
    </xf>
    <xf numFmtId="0" fontId="18" fillId="4" borderId="11" xfId="4" applyFont="1" applyFill="1" applyBorder="1" applyAlignment="1" applyProtection="1">
      <alignment horizontal="center" vertical="center" wrapText="1" shrinkToFit="1"/>
      <protection locked="0"/>
    </xf>
    <xf numFmtId="0" fontId="18" fillId="4" borderId="11" xfId="4" applyFont="1" applyFill="1" applyBorder="1" applyAlignment="1" applyProtection="1">
      <alignment horizontal="center" vertical="center" shrinkToFit="1"/>
      <protection locked="0"/>
    </xf>
    <xf numFmtId="0" fontId="18" fillId="4" borderId="23" xfId="4" applyFont="1" applyFill="1" applyBorder="1" applyAlignment="1" applyProtection="1">
      <alignment horizontal="center" vertical="center" shrinkToFit="1"/>
      <protection locked="0"/>
    </xf>
    <xf numFmtId="0" fontId="21" fillId="0" borderId="0" xfId="6" applyFont="1">
      <alignment vertical="center"/>
    </xf>
    <xf numFmtId="0" fontId="22" fillId="0" borderId="0" xfId="6" applyFont="1" applyAlignment="1">
      <alignment vertical="center" wrapText="1"/>
    </xf>
    <xf numFmtId="10" fontId="3" fillId="0" borderId="1" xfId="2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179" fontId="18" fillId="5" borderId="12" xfId="4" applyNumberFormat="1" applyFont="1" applyFill="1" applyBorder="1" applyAlignment="1" applyProtection="1">
      <alignment horizontal="center" vertical="center" shrinkToFit="1"/>
      <protection locked="0"/>
    </xf>
    <xf numFmtId="179" fontId="18" fillId="5" borderId="17" xfId="4" applyNumberFormat="1" applyFont="1" applyFill="1" applyBorder="1" applyAlignment="1" applyProtection="1">
      <alignment horizontal="center" vertical="center" shrinkToFit="1"/>
      <protection locked="0"/>
    </xf>
    <xf numFmtId="179" fontId="19" fillId="5" borderId="1" xfId="0" applyNumberFormat="1" applyFont="1" applyFill="1" applyBorder="1" applyAlignment="1">
      <alignment horizontal="center" vertical="center"/>
    </xf>
    <xf numFmtId="179" fontId="19" fillId="5" borderId="6" xfId="0" applyNumberFormat="1" applyFont="1" applyFill="1" applyBorder="1" applyAlignment="1">
      <alignment horizontal="center" vertical="center"/>
    </xf>
    <xf numFmtId="179" fontId="19" fillId="5" borderId="19" xfId="0" applyNumberFormat="1" applyFont="1" applyFill="1" applyBorder="1" applyAlignment="1">
      <alignment horizontal="center" vertical="center"/>
    </xf>
    <xf numFmtId="179" fontId="19" fillId="5" borderId="8" xfId="0" applyNumberFormat="1" applyFont="1" applyFill="1" applyBorder="1" applyAlignment="1">
      <alignment horizontal="center" vertical="center"/>
    </xf>
    <xf numFmtId="179" fontId="18" fillId="7" borderId="12" xfId="0" applyNumberFormat="1" applyFont="1" applyFill="1" applyBorder="1" applyAlignment="1">
      <alignment horizontal="center" vertical="center"/>
    </xf>
    <xf numFmtId="179" fontId="18" fillId="7" borderId="1" xfId="0" applyNumberFormat="1" applyFont="1" applyFill="1" applyBorder="1" applyAlignment="1">
      <alignment horizontal="center" vertical="center"/>
    </xf>
    <xf numFmtId="179" fontId="18" fillId="7" borderId="19" xfId="0" applyNumberFormat="1" applyFont="1" applyFill="1" applyBorder="1" applyAlignment="1">
      <alignment horizontal="center" vertical="center"/>
    </xf>
    <xf numFmtId="9" fontId="18" fillId="5" borderId="12" xfId="4" applyNumberFormat="1" applyFont="1" applyFill="1" applyBorder="1" applyAlignment="1" applyProtection="1">
      <alignment horizontal="center" vertical="center" shrinkToFit="1"/>
      <protection locked="0"/>
    </xf>
    <xf numFmtId="9" fontId="19" fillId="5" borderId="1" xfId="0" applyNumberFormat="1" applyFont="1" applyFill="1" applyBorder="1" applyAlignment="1">
      <alignment horizontal="center" vertical="center"/>
    </xf>
    <xf numFmtId="9" fontId="19" fillId="5" borderId="19" xfId="0" applyNumberFormat="1" applyFont="1" applyFill="1" applyBorder="1" applyAlignment="1">
      <alignment horizontal="center" vertical="center"/>
    </xf>
    <xf numFmtId="10" fontId="24" fillId="0" borderId="12" xfId="2" applyNumberFormat="1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6" fillId="0" borderId="12" xfId="6" applyFont="1" applyBorder="1" applyAlignment="1">
      <alignment horizontal="center" vertical="center" shrinkToFit="1"/>
    </xf>
    <xf numFmtId="0" fontId="19" fillId="0" borderId="12" xfId="6" quotePrefix="1" applyFont="1" applyBorder="1" applyAlignment="1">
      <alignment horizontal="center" vertical="center" shrinkToFit="1"/>
    </xf>
    <xf numFmtId="0" fontId="26" fillId="0" borderId="1" xfId="6" applyFont="1" applyBorder="1" applyAlignment="1">
      <alignment horizontal="center" vertical="center" shrinkToFit="1"/>
    </xf>
    <xf numFmtId="0" fontId="19" fillId="0" borderId="1" xfId="6" quotePrefix="1" applyFont="1" applyBorder="1" applyAlignment="1">
      <alignment horizontal="center" vertical="center" shrinkToFit="1"/>
    </xf>
    <xf numFmtId="0" fontId="26" fillId="5" borderId="1" xfId="6" applyFont="1" applyFill="1" applyBorder="1" applyAlignment="1">
      <alignment horizontal="center" vertical="center" shrinkToFit="1"/>
    </xf>
    <xf numFmtId="0" fontId="19" fillId="5" borderId="1" xfId="6" quotePrefix="1" applyFont="1" applyFill="1" applyBorder="1" applyAlignment="1">
      <alignment horizontal="center" vertical="center" shrinkToFit="1"/>
    </xf>
    <xf numFmtId="0" fontId="19" fillId="5" borderId="1" xfId="6" applyFont="1" applyFill="1" applyBorder="1" applyAlignment="1">
      <alignment horizontal="center" vertical="center" shrinkToFit="1"/>
    </xf>
    <xf numFmtId="0" fontId="26" fillId="0" borderId="5" xfId="6" applyFont="1" applyBorder="1" applyAlignment="1">
      <alignment horizontal="center" vertical="center"/>
    </xf>
    <xf numFmtId="0" fontId="26" fillId="0" borderId="19" xfId="6" applyFont="1" applyBorder="1" applyAlignment="1">
      <alignment horizontal="center" vertical="center" shrinkToFit="1"/>
    </xf>
    <xf numFmtId="0" fontId="19" fillId="0" borderId="19" xfId="6" quotePrefix="1" applyFont="1" applyBorder="1" applyAlignment="1">
      <alignment horizontal="center" vertical="center" shrinkToFit="1"/>
    </xf>
    <xf numFmtId="179" fontId="3" fillId="0" borderId="2" xfId="1" applyNumberFormat="1" applyFont="1" applyBorder="1" applyAlignment="1">
      <alignment horizontal="center" vertical="center"/>
    </xf>
    <xf numFmtId="179" fontId="3" fillId="0" borderId="5" xfId="1" applyNumberFormat="1" applyFont="1" applyBorder="1" applyAlignment="1">
      <alignment horizontal="center" vertical="center"/>
    </xf>
    <xf numFmtId="179" fontId="3" fillId="0" borderId="6" xfId="0" applyNumberFormat="1" applyFont="1" applyBorder="1" applyAlignment="1">
      <alignment horizontal="center" vertical="center"/>
    </xf>
    <xf numFmtId="179" fontId="16" fillId="2" borderId="10" xfId="1" applyNumberFormat="1" applyFont="1" applyFill="1" applyBorder="1" applyAlignment="1">
      <alignment horizontal="center" vertical="center"/>
    </xf>
    <xf numFmtId="179" fontId="16" fillId="2" borderId="7" xfId="0" applyNumberFormat="1" applyFont="1" applyFill="1" applyBorder="1" applyAlignment="1">
      <alignment horizontal="center" vertical="center"/>
    </xf>
    <xf numFmtId="179" fontId="16" fillId="2" borderId="8" xfId="1" applyNumberFormat="1" applyFont="1" applyFill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10" fontId="3" fillId="0" borderId="19" xfId="2" applyNumberFormat="1" applyFont="1" applyBorder="1" applyAlignment="1">
      <alignment horizontal="center" vertical="center"/>
    </xf>
    <xf numFmtId="0" fontId="3" fillId="0" borderId="19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1" fontId="3" fillId="2" borderId="3" xfId="1" applyFont="1" applyFill="1" applyBorder="1" applyAlignment="1">
      <alignment horizontal="center" vertical="center"/>
    </xf>
    <xf numFmtId="41" fontId="3" fillId="2" borderId="5" xfId="1" applyFont="1" applyFill="1" applyBorder="1" applyAlignment="1">
      <alignment horizontal="center" vertical="center"/>
    </xf>
    <xf numFmtId="41" fontId="3" fillId="2" borderId="9" xfId="1" applyFont="1" applyFill="1" applyBorder="1" applyAlignment="1">
      <alignment horizontal="center" vertical="center" wrapText="1"/>
    </xf>
    <xf numFmtId="41" fontId="3" fillId="2" borderId="2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3" xfId="1" applyFont="1" applyFill="1" applyBorder="1" applyAlignment="1">
      <alignment horizontal="center" vertical="center" wrapText="1"/>
    </xf>
    <xf numFmtId="41" fontId="3" fillId="2" borderId="4" xfId="1" applyFont="1" applyFill="1" applyBorder="1" applyAlignment="1">
      <alignment horizontal="center" vertical="center" wrapText="1"/>
    </xf>
    <xf numFmtId="41" fontId="3" fillId="2" borderId="6" xfId="1" applyFont="1" applyFill="1" applyBorder="1" applyAlignment="1">
      <alignment horizontal="center" vertical="center"/>
    </xf>
    <xf numFmtId="0" fontId="26" fillId="0" borderId="5" xfId="6" applyFont="1" applyBorder="1" applyAlignment="1">
      <alignment horizontal="center" vertical="center"/>
    </xf>
    <xf numFmtId="0" fontId="26" fillId="0" borderId="7" xfId="6" applyFont="1" applyBorder="1" applyAlignment="1">
      <alignment horizontal="center" vertical="center"/>
    </xf>
    <xf numFmtId="0" fontId="26" fillId="0" borderId="1" xfId="6" applyFont="1" applyBorder="1" applyAlignment="1">
      <alignment horizontal="center" vertical="center" shrinkToFit="1"/>
    </xf>
    <xf numFmtId="0" fontId="26" fillId="5" borderId="1" xfId="6" applyFont="1" applyFill="1" applyBorder="1" applyAlignment="1">
      <alignment horizontal="center" vertical="center" shrinkToFit="1"/>
    </xf>
    <xf numFmtId="0" fontId="19" fillId="5" borderId="1" xfId="6" applyFont="1" applyFill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/>
    </xf>
    <xf numFmtId="0" fontId="22" fillId="0" borderId="24" xfId="6" applyFont="1" applyBorder="1" applyAlignment="1">
      <alignment horizontal="left" vertical="center" wrapText="1"/>
    </xf>
    <xf numFmtId="0" fontId="22" fillId="0" borderId="0" xfId="6" applyFont="1" applyAlignment="1">
      <alignment horizontal="left" vertical="center" wrapText="1"/>
    </xf>
    <xf numFmtId="0" fontId="18" fillId="4" borderId="21" xfId="4" applyFont="1" applyFill="1" applyBorder="1" applyAlignment="1" applyProtection="1">
      <alignment horizontal="center" vertical="center" shrinkToFit="1"/>
      <protection locked="0"/>
    </xf>
    <xf numFmtId="0" fontId="18" fillId="4" borderId="4" xfId="4" applyFont="1" applyFill="1" applyBorder="1" applyAlignment="1" applyProtection="1">
      <alignment horizontal="center" vertical="center" shrinkToFit="1"/>
      <protection locked="0"/>
    </xf>
    <xf numFmtId="0" fontId="18" fillId="4" borderId="3" xfId="0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center" vertical="center"/>
    </xf>
    <xf numFmtId="0" fontId="18" fillId="4" borderId="21" xfId="0" applyFont="1" applyFill="1" applyBorder="1" applyAlignment="1">
      <alignment horizontal="center" vertical="center" shrinkToFit="1"/>
    </xf>
    <xf numFmtId="0" fontId="18" fillId="4" borderId="11" xfId="0" applyFont="1" applyFill="1" applyBorder="1" applyAlignment="1">
      <alignment horizontal="center" vertical="center" shrinkToFit="1"/>
    </xf>
    <xf numFmtId="0" fontId="26" fillId="0" borderId="18" xfId="6" applyFont="1" applyBorder="1" applyAlignment="1">
      <alignment horizontal="center" vertical="center"/>
    </xf>
    <xf numFmtId="0" fontId="26" fillId="0" borderId="12" xfId="6" applyFont="1" applyBorder="1" applyAlignment="1">
      <alignment horizontal="center" vertical="center" shrinkToFit="1"/>
    </xf>
    <xf numFmtId="0" fontId="24" fillId="2" borderId="21" xfId="0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center" vertical="center"/>
    </xf>
    <xf numFmtId="0" fontId="24" fillId="2" borderId="23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2" borderId="26" xfId="0" applyFont="1" applyFill="1" applyBorder="1" applyAlignment="1">
      <alignment horizontal="center" vertical="center"/>
    </xf>
    <xf numFmtId="0" fontId="24" fillId="2" borderId="25" xfId="0" applyFont="1" applyFill="1" applyBorder="1" applyAlignment="1">
      <alignment horizontal="center" vertical="center"/>
    </xf>
    <xf numFmtId="0" fontId="24" fillId="5" borderId="27" xfId="0" applyFont="1" applyFill="1" applyBorder="1" applyAlignment="1">
      <alignment horizontal="center" vertical="center"/>
    </xf>
    <xf numFmtId="0" fontId="24" fillId="5" borderId="20" xfId="0" applyFont="1" applyFill="1" applyBorder="1" applyAlignment="1">
      <alignment horizontal="center" vertical="center"/>
    </xf>
    <xf numFmtId="0" fontId="24" fillId="5" borderId="13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/>
    </xf>
    <xf numFmtId="0" fontId="24" fillId="2" borderId="22" xfId="0" applyFont="1" applyFill="1" applyBorder="1" applyAlignment="1">
      <alignment horizontal="center" vertical="center"/>
    </xf>
  </cellXfs>
  <cellStyles count="7">
    <cellStyle name="Normal" xfId="6" xr:uid="{DAFAA174-B49E-43A1-B1E8-384D47FF97C1}"/>
    <cellStyle name="백분율" xfId="2" builtinId="5"/>
    <cellStyle name="쉼표 [0]" xfId="1" builtinId="6"/>
    <cellStyle name="쉼표 [0] 3 2" xfId="5" xr:uid="{87F0EE32-A357-4C85-995B-64F7226119EE}"/>
    <cellStyle name="좋음" xfId="3" builtinId="26"/>
    <cellStyle name="표준" xfId="0" builtinId="0"/>
    <cellStyle name="표준 2 4" xfId="4" xr:uid="{B3930D35-52EF-43A1-9960-A8559AFA2B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36</xdr:row>
      <xdr:rowOff>123825</xdr:rowOff>
    </xdr:from>
    <xdr:to>
      <xdr:col>9</xdr:col>
      <xdr:colOff>590549</xdr:colOff>
      <xdr:row>55</xdr:row>
      <xdr:rowOff>28575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2B9B7E9-087C-4A87-9C33-8B0DA3E38993}"/>
            </a:ext>
          </a:extLst>
        </xdr:cNvPr>
        <xdr:cNvSpPr txBox="1"/>
      </xdr:nvSpPr>
      <xdr:spPr>
        <a:xfrm>
          <a:off x="171449" y="8010525"/>
          <a:ext cx="7991475" cy="424815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2000" b="1">
              <a:solidFill>
                <a:sysClr val="windowText" lastClr="000000"/>
              </a:solidFill>
            </a:rPr>
            <a:t>&lt;</a:t>
          </a:r>
          <a:r>
            <a:rPr lang="ko-KR" altLang="en-US" sz="2000" b="1">
              <a:solidFill>
                <a:sysClr val="windowText" lastClr="000000"/>
              </a:solidFill>
            </a:rPr>
            <a:t>가격 제안 및 평가방법</a:t>
          </a:r>
          <a:r>
            <a:rPr lang="en-US" altLang="ko-KR" sz="2000" b="1">
              <a:solidFill>
                <a:sysClr val="windowText" lastClr="000000"/>
              </a:solidFill>
            </a:rPr>
            <a:t>&gt;</a:t>
          </a:r>
        </a:p>
        <a:p>
          <a:r>
            <a:rPr lang="en-US" altLang="ko-KR" sz="1600" b="1">
              <a:solidFill>
                <a:sysClr val="windowText" lastClr="000000"/>
              </a:solidFill>
            </a:rPr>
            <a:t>1. </a:t>
          </a:r>
          <a:r>
            <a:rPr lang="ko-KR" altLang="en-US" sz="1600" b="1">
              <a:solidFill>
                <a:sysClr val="windowText" lastClr="000000"/>
              </a:solidFill>
            </a:rPr>
            <a:t>가격제안 방법</a:t>
          </a:r>
          <a:endParaRPr lang="en-US" altLang="ko-KR" sz="1600" b="1">
            <a:solidFill>
              <a:sysClr val="windowText" lastClr="000000"/>
            </a:solidFill>
          </a:endParaRPr>
        </a:p>
        <a:p>
          <a:r>
            <a:rPr lang="en-US" altLang="ko-KR" sz="1400"/>
            <a:t>    -  </a:t>
          </a:r>
          <a:r>
            <a:rPr lang="ko-KR" altLang="en-US" sz="1400"/>
            <a:t>주요 </a:t>
          </a:r>
          <a:r>
            <a:rPr lang="en-US" altLang="ko-KR" sz="1400"/>
            <a:t>30</a:t>
          </a:r>
          <a:r>
            <a:rPr lang="ko-KR" altLang="en-US" sz="1400"/>
            <a:t>개 품목의 대표</a:t>
          </a:r>
          <a:r>
            <a:rPr lang="ko-KR" altLang="en-US" sz="1400" baseline="0"/>
            <a:t> 사양에 대한 </a:t>
          </a:r>
          <a:r>
            <a:rPr lang="en-US" altLang="ko-KR" sz="1400" baseline="0"/>
            <a:t>kg</a:t>
          </a:r>
          <a:r>
            <a:rPr lang="ko-KR" altLang="en-US" sz="1400" baseline="0"/>
            <a:t>당 최종 학교 납품가격을 </a:t>
          </a:r>
          <a:r>
            <a:rPr lang="en-US" altLang="ko-KR" sz="1400" baseline="0"/>
            <a:t>A(</a:t>
          </a:r>
          <a:r>
            <a:rPr lang="ko-KR" altLang="en-US" sz="1400" baseline="0"/>
            <a:t>제안가격</a:t>
          </a:r>
          <a:r>
            <a:rPr lang="en-US" altLang="ko-KR" sz="1400" baseline="0"/>
            <a:t>)</a:t>
          </a:r>
          <a:r>
            <a:rPr lang="ko-KR" altLang="en-US" sz="1400" baseline="0"/>
            <a:t>란에 입력</a:t>
          </a:r>
          <a:endParaRPr lang="en-US" altLang="ko-KR" sz="1400" baseline="0"/>
        </a:p>
        <a:p>
          <a:r>
            <a:rPr lang="en-US" altLang="ko-KR" sz="1400" baseline="0"/>
            <a:t>      </a:t>
          </a:r>
          <a:r>
            <a:rPr lang="ko-KR" altLang="en-US" sz="1400" baseline="0"/>
            <a:t> </a:t>
          </a:r>
          <a:r>
            <a:rPr lang="en-US" altLang="ko-KR" sz="1400" baseline="0"/>
            <a:t>(</a:t>
          </a:r>
          <a:r>
            <a:rPr lang="ko-KR" altLang="en-US" sz="1400" baseline="0"/>
            <a:t>반드시</a:t>
          </a:r>
          <a:r>
            <a:rPr lang="en-US" altLang="ko-KR" sz="1400" baseline="0"/>
            <a:t>, </a:t>
          </a:r>
          <a:r>
            <a:rPr lang="ko-KR" altLang="en-US" sz="1400" baseline="0"/>
            <a:t>추정가격의 </a:t>
          </a:r>
          <a:r>
            <a:rPr lang="en-US" altLang="ko-KR" sz="1400" baseline="0"/>
            <a:t>80% </a:t>
          </a:r>
          <a:r>
            <a:rPr lang="ko-KR" altLang="en-US" sz="1400" baseline="0"/>
            <a:t>이상 가격만 입력 가능</a:t>
          </a:r>
          <a:r>
            <a:rPr lang="en-US" altLang="ko-KR" sz="1400" baseline="0"/>
            <a:t>, </a:t>
          </a:r>
          <a:r>
            <a:rPr lang="ko-KR" altLang="en-US" sz="1400" baseline="0"/>
            <a:t>셀 서식 변경 금지</a:t>
          </a:r>
          <a:r>
            <a:rPr lang="en-US" altLang="ko-KR" sz="1400" baseline="0"/>
            <a:t>)</a:t>
          </a:r>
        </a:p>
        <a:p>
          <a:r>
            <a:rPr lang="en-US" altLang="ko-KR" sz="1400" baseline="0"/>
            <a:t>        * </a:t>
          </a:r>
          <a:r>
            <a:rPr lang="ko-KR" altLang="en-US" sz="1400" baseline="0"/>
            <a:t>가공비</a:t>
          </a:r>
          <a:r>
            <a:rPr lang="en-US" altLang="ko-KR" sz="1400" baseline="0"/>
            <a:t>, </a:t>
          </a:r>
          <a:r>
            <a:rPr lang="ko-KR" altLang="en-US" sz="1400" baseline="0"/>
            <a:t>포장비</a:t>
          </a:r>
          <a:r>
            <a:rPr lang="en-US" altLang="ko-KR" sz="1400" baseline="0"/>
            <a:t>, </a:t>
          </a:r>
          <a:r>
            <a:rPr lang="ko-KR" altLang="en-US" sz="1400" baseline="0"/>
            <a:t>물류비</a:t>
          </a:r>
          <a:r>
            <a:rPr lang="en-US" altLang="ko-KR" sz="1400" baseline="0"/>
            <a:t>, </a:t>
          </a:r>
          <a:r>
            <a:rPr lang="ko-KR" altLang="en-US" sz="1400" baseline="0"/>
            <a:t>식재료 관리비등 모든 제반비용을 고려한 가격</a:t>
          </a:r>
          <a:endParaRPr lang="en-US" altLang="ko-KR" sz="1400" baseline="0"/>
        </a:p>
        <a:p>
          <a:endParaRPr lang="en-US" altLang="ko-KR" sz="1400" baseline="0"/>
        </a:p>
        <a:p>
          <a:r>
            <a:rPr lang="en-US" altLang="ko-K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ko-K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가격제안 </a:t>
          </a:r>
          <a:r>
            <a:rPr lang="ko-KR" altLang="en-US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평가</a:t>
          </a:r>
          <a:r>
            <a:rPr lang="ko-KR" altLang="ko-K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방법</a:t>
          </a:r>
          <a:endParaRPr lang="en-US" altLang="ko-KR" sz="16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</a:t>
          </a:r>
          <a:r>
            <a:rPr lang="en-US" altLang="ko-K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평가기준 가격 </a:t>
          </a:r>
          <a:r>
            <a:rPr lang="en-US" altLang="ko-K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제안가격의 물량비 가중평균 값</a:t>
          </a:r>
          <a:r>
            <a:rPr lang="en-US" altLang="ko-K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셀 </a:t>
          </a:r>
          <a:r>
            <a:rPr lang="en-US" altLang="ko-K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I28)</a:t>
          </a: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- </a:t>
          </a:r>
          <a:r>
            <a:rPr lang="ko-KR" altLang="en-US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평가 산식 </a:t>
          </a: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 </a:t>
          </a:r>
          <a:r>
            <a:rPr lang="ko-KR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가격제안 점수</a:t>
          </a: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(20</a:t>
          </a:r>
          <a:r>
            <a:rPr lang="ko-KR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점</a:t>
          </a: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)*(</a:t>
          </a:r>
          <a:r>
            <a:rPr lang="ko-KR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최저입찰가격</a:t>
          </a: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해당입찰가격</a:t>
          </a: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 sz="14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</a:t>
          </a:r>
          <a:r>
            <a:rPr lang="ko-KR" altLang="en-US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제안가격이 추정가격의 </a:t>
          </a: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80% </a:t>
          </a:r>
          <a:r>
            <a:rPr lang="ko-KR" altLang="en-US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미만 입력시 </a:t>
          </a: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0</a:t>
          </a:r>
          <a:r>
            <a:rPr lang="ko-KR" altLang="en-US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점 처리</a:t>
          </a:r>
          <a:endParaRPr lang="en-US" altLang="ko-KR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(</a:t>
          </a:r>
          <a:r>
            <a:rPr lang="ko-KR" altLang="en-US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예시</a:t>
          </a: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제안업체 중 최저입찰가격</a:t>
          </a: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물량비 가중평균값</a:t>
          </a: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16,000</a:t>
          </a:r>
          <a:r>
            <a:rPr lang="ko-KR" altLang="en-US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원이고</a:t>
          </a: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입찰가격이 </a:t>
          </a: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17,289</a:t>
          </a:r>
          <a:r>
            <a:rPr lang="ko-KR" altLang="en-US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원일 경우    </a:t>
          </a:r>
          <a:endParaRPr lang="en-US" altLang="ko-KR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</a:t>
          </a:r>
          <a:r>
            <a:rPr lang="ko-KR" altLang="en-US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평가산식 </a:t>
          </a:r>
          <a:r>
            <a:rPr lang="en-US" altLang="ko-K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 20*(16,000/17,289)=18.50</a:t>
          </a:r>
          <a:r>
            <a:rPr lang="ko-KR" altLang="en-US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점</a:t>
          </a:r>
          <a:endParaRPr lang="ko-KR" altLang="ko-KR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4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4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400">
            <a:effectLst/>
          </a:endParaRPr>
        </a:p>
        <a:p>
          <a:endParaRPr lang="ko-KR" altLang="ko-KR" sz="1400">
            <a:effectLst/>
          </a:endParaRPr>
        </a:p>
        <a:p>
          <a:endParaRPr lang="en-US" altLang="ko-KR" sz="1400" baseline="0"/>
        </a:p>
        <a:p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257174</xdr:colOff>
      <xdr:row>7</xdr:row>
      <xdr:rowOff>123826</xdr:rowOff>
    </xdr:from>
    <xdr:to>
      <xdr:col>18</xdr:col>
      <xdr:colOff>400050</xdr:colOff>
      <xdr:row>16</xdr:row>
      <xdr:rowOff>76201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71B733B-AC05-4B19-8881-28D7CF81AFEB}"/>
            </a:ext>
          </a:extLst>
        </xdr:cNvPr>
        <xdr:cNvSpPr txBox="1"/>
      </xdr:nvSpPr>
      <xdr:spPr>
        <a:xfrm>
          <a:off x="9439274" y="1695451"/>
          <a:ext cx="7439026" cy="175260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800" b="1">
              <a:solidFill>
                <a:sysClr val="windowText" lastClr="000000"/>
              </a:solidFill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1. </a:t>
          </a:r>
          <a:r>
            <a:rPr lang="ko-KR" altLang="en-US" sz="1800" b="1">
              <a:solidFill>
                <a:sysClr val="windowText" lastClr="000000"/>
              </a:solidFill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작성방법</a:t>
          </a:r>
          <a:endParaRPr lang="en-US" altLang="ko-KR" sz="1800" b="1">
            <a:solidFill>
              <a:sysClr val="windowText" lastClr="000000"/>
            </a:solidFill>
            <a:latin typeface="경기천년바탕 Regular" panose="02020503020101020101" pitchFamily="18" charset="-127"/>
            <a:ea typeface="경기천년바탕 Regular" panose="02020503020101020101" pitchFamily="18" charset="-127"/>
          </a:endParaRPr>
        </a:p>
        <a:p>
          <a:r>
            <a:rPr lang="en-US" altLang="ko-KR" sz="160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    -  </a:t>
          </a:r>
          <a:r>
            <a:rPr lang="ko-KR" altLang="en-US" sz="160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학교급식 주요어종별 가공 및 수매현황</a:t>
          </a:r>
          <a:r>
            <a:rPr lang="ko-KR" altLang="en-US" sz="1600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 조사</a:t>
          </a:r>
          <a:endParaRPr lang="en-US" altLang="ko-KR" sz="1600" baseline="0">
            <a:latin typeface="경기천년바탕 Regular" panose="02020503020101020101" pitchFamily="18" charset="-127"/>
            <a:ea typeface="경기천년바탕 Regular" panose="02020503020101020101" pitchFamily="18" charset="-127"/>
          </a:endParaRPr>
        </a:p>
        <a:p>
          <a:r>
            <a:rPr lang="en-US" altLang="ko-KR" sz="1600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    * </a:t>
          </a:r>
          <a:r>
            <a:rPr lang="ko-KR" altLang="en-US" sz="1600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가공형태 </a:t>
          </a:r>
          <a:r>
            <a:rPr lang="en-US" altLang="ko-KR" sz="1600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: </a:t>
          </a:r>
          <a:r>
            <a:rPr lang="ko-KR" altLang="en-US" sz="1600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직접가공 및 위탁가공에 대한 정보 기입</a:t>
          </a:r>
          <a:endParaRPr lang="en-US" altLang="ko-KR" sz="1600" baseline="0">
            <a:latin typeface="경기천년바탕 Regular" panose="02020503020101020101" pitchFamily="18" charset="-127"/>
            <a:ea typeface="경기천년바탕 Regular" panose="02020503020101020101" pitchFamily="18" charset="-127"/>
          </a:endParaRPr>
        </a:p>
        <a:p>
          <a:r>
            <a:rPr lang="en-US" altLang="ko-KR" sz="1600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    * </a:t>
          </a:r>
          <a:r>
            <a:rPr lang="ko-KR" altLang="en-US" sz="1600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구매처 </a:t>
          </a:r>
          <a:r>
            <a:rPr lang="en-US" altLang="ko-KR" sz="1600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: </a:t>
          </a:r>
          <a:r>
            <a:rPr lang="ko-KR" altLang="en-US" sz="1600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중도매인</a:t>
          </a:r>
          <a:r>
            <a:rPr lang="en-US" altLang="ko-KR" sz="1600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,</a:t>
          </a:r>
          <a:r>
            <a:rPr lang="ko-KR" altLang="en-US" sz="1600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협력업체에 대한 정보 기입</a:t>
          </a:r>
          <a:r>
            <a:rPr lang="en-US" altLang="ko-KR" sz="1600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,</a:t>
          </a:r>
          <a:r>
            <a:rPr lang="ko-KR" altLang="en-US" sz="1600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구매업체가 복수일 경우 모두 기입</a:t>
          </a:r>
          <a:r>
            <a:rPr lang="en-US" altLang="ko-KR" sz="1600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   </a:t>
          </a:r>
        </a:p>
        <a:p>
          <a:r>
            <a:rPr lang="en-US" altLang="ko-KR" sz="1600" b="1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※ </a:t>
          </a:r>
          <a:r>
            <a:rPr lang="ko-KR" altLang="en-US" sz="1600" b="1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평가에는 반영되지 않으나</a:t>
          </a:r>
          <a:r>
            <a:rPr lang="en-US" altLang="ko-KR" sz="1600" b="1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 </a:t>
          </a:r>
          <a:r>
            <a:rPr lang="ko-KR" altLang="en-US" sz="1600" b="1" baseline="0">
              <a:latin typeface="경기천년바탕 Regular" panose="02020503020101020101" pitchFamily="18" charset="-127"/>
              <a:ea typeface="경기천년바탕 Regular" panose="02020503020101020101" pitchFamily="18" charset="-127"/>
            </a:rPr>
            <a:t>실제 운영현황을 그대로 작성요망</a:t>
          </a:r>
          <a:endParaRPr lang="en-US" altLang="ko-KR" sz="1600" b="1" baseline="0">
            <a:latin typeface="경기천년바탕 Regular" panose="02020503020101020101" pitchFamily="18" charset="-127"/>
            <a:ea typeface="경기천년바탕 Regular" panose="02020503020101020101" pitchFamily="18" charset="-127"/>
          </a:endParaRPr>
        </a:p>
        <a:p>
          <a:r>
            <a:rPr lang="en-US" altLang="ko-KR" sz="1600" b="1" baseline="0">
              <a:solidFill>
                <a:schemeClr val="dk1"/>
              </a:solidFill>
              <a:effectLst/>
              <a:latin typeface="경기천년바탕 Regular" panose="02020503020101020101" pitchFamily="18" charset="-127"/>
              <a:ea typeface="경기천년바탕 Regular" panose="02020503020101020101" pitchFamily="18" charset="-127"/>
              <a:cs typeface="+mn-cs"/>
            </a:rPr>
            <a:t> 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600" b="1" baseline="0">
              <a:solidFill>
                <a:schemeClr val="dk1"/>
              </a:solidFill>
              <a:effectLst/>
              <a:latin typeface="경기천년바탕 Regular" panose="02020503020101020101" pitchFamily="18" charset="-127"/>
              <a:ea typeface="경기천년바탕 Regular" panose="02020503020101020101" pitchFamily="18" charset="-127"/>
              <a:cs typeface="+mn-cs"/>
            </a:rPr>
            <a:t>  </a:t>
          </a:r>
          <a:r>
            <a:rPr lang="ko-KR" altLang="en-US" sz="1600" b="1" baseline="0">
              <a:solidFill>
                <a:schemeClr val="dk1"/>
              </a:solidFill>
              <a:effectLst/>
              <a:latin typeface="경기천년바탕 Regular" panose="02020503020101020101" pitchFamily="18" charset="-127"/>
              <a:ea typeface="경기천년바탕 Regular" panose="02020503020101020101" pitchFamily="18" charset="-127"/>
              <a:cs typeface="+mn-cs"/>
            </a:rPr>
            <a:t>공고일 기준으로 작성</a:t>
          </a:r>
          <a:endParaRPr lang="en-US" altLang="ko-KR" sz="1600" b="1" baseline="0">
            <a:solidFill>
              <a:schemeClr val="dk1"/>
            </a:solidFill>
            <a:effectLst/>
            <a:latin typeface="경기천년바탕 Regular" panose="02020503020101020101" pitchFamily="18" charset="-127"/>
            <a:ea typeface="경기천년바탕 Regular" panose="02020503020101020101" pitchFamily="18" charset="-127"/>
            <a:cs typeface="+mn-cs"/>
          </a:endParaRPr>
        </a:p>
        <a:p>
          <a:endParaRPr lang="en-US" altLang="ko-KR" sz="14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400">
            <a:effectLst/>
          </a:endParaRPr>
        </a:p>
        <a:p>
          <a:endParaRPr lang="ko-KR" altLang="ko-KR" sz="1400">
            <a:effectLst/>
          </a:endParaRPr>
        </a:p>
        <a:p>
          <a:endParaRPr lang="en-US" altLang="ko-KR" sz="1400" baseline="0"/>
        </a:p>
        <a:p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47"/>
  <sheetViews>
    <sheetView tabSelected="1" workbookViewId="0">
      <pane ySplit="5" topLeftCell="A6" activePane="bottomLeft" state="frozen"/>
      <selection pane="bottomLeft" activeCell="H17" sqref="H17"/>
    </sheetView>
  </sheetViews>
  <sheetFormatPr defaultRowHeight="15.75" x14ac:dyDescent="0.3"/>
  <cols>
    <col min="1" max="1" width="5.25" style="2" bestFit="1" customWidth="1"/>
    <col min="2" max="2" width="17.5" style="4" customWidth="1"/>
    <col min="3" max="3" width="14" style="4" bestFit="1" customWidth="1"/>
    <col min="4" max="4" width="14.25" style="4" bestFit="1" customWidth="1"/>
    <col min="5" max="5" width="15.25" style="4" customWidth="1"/>
    <col min="6" max="6" width="9" style="3"/>
    <col min="7" max="7" width="9.25" style="5" bestFit="1" customWidth="1"/>
    <col min="8" max="8" width="15.625" style="4" customWidth="1"/>
    <col min="9" max="9" width="9.25" style="4" bestFit="1" customWidth="1"/>
    <col min="10" max="10" width="15.625" style="4" customWidth="1"/>
    <col min="11" max="11" width="9" style="4"/>
    <col min="12" max="13" width="15.625" style="4" customWidth="1"/>
    <col min="14" max="16" width="9" style="4"/>
    <col min="17" max="18" width="11.875" style="4" bestFit="1" customWidth="1"/>
    <col min="19" max="16384" width="9" style="4"/>
  </cols>
  <sheetData>
    <row r="2" spans="1:18" ht="27" x14ac:dyDescent="0.3">
      <c r="A2" s="73" t="s">
        <v>213</v>
      </c>
      <c r="B2" s="73"/>
      <c r="C2" s="73"/>
      <c r="D2" s="73"/>
      <c r="E2" s="73"/>
      <c r="F2" s="73"/>
      <c r="G2" s="73"/>
      <c r="H2" s="73"/>
      <c r="I2" s="73"/>
      <c r="J2" s="73"/>
    </row>
    <row r="3" spans="1:18" ht="17.25" thickBot="1" x14ac:dyDescent="0.35">
      <c r="L3" s="71" t="s">
        <v>35</v>
      </c>
      <c r="M3" s="71"/>
    </row>
    <row r="4" spans="1:18" ht="24.95" customHeight="1" x14ac:dyDescent="0.3">
      <c r="A4" s="79" t="s">
        <v>0</v>
      </c>
      <c r="B4" s="79" t="s">
        <v>214</v>
      </c>
      <c r="C4" s="79" t="s">
        <v>215</v>
      </c>
      <c r="D4" s="79" t="s">
        <v>29</v>
      </c>
      <c r="E4" s="79" t="s">
        <v>28</v>
      </c>
      <c r="F4" s="74" t="s">
        <v>30</v>
      </c>
      <c r="G4" s="75" t="s">
        <v>31</v>
      </c>
      <c r="H4" s="77" t="s">
        <v>33</v>
      </c>
      <c r="I4" s="80" t="s">
        <v>34</v>
      </c>
      <c r="J4" s="81" t="s">
        <v>38</v>
      </c>
      <c r="L4" s="70" t="s">
        <v>36</v>
      </c>
      <c r="M4" s="70" t="s">
        <v>37</v>
      </c>
    </row>
    <row r="5" spans="1:18" ht="24.95" customHeight="1" x14ac:dyDescent="0.3">
      <c r="A5" s="79"/>
      <c r="B5" s="79"/>
      <c r="C5" s="79"/>
      <c r="D5" s="79"/>
      <c r="E5" s="79"/>
      <c r="F5" s="74"/>
      <c r="G5" s="76"/>
      <c r="H5" s="78"/>
      <c r="I5" s="76"/>
      <c r="J5" s="82"/>
      <c r="L5" s="70"/>
      <c r="M5" s="70"/>
    </row>
    <row r="6" spans="1:18" ht="16.5" x14ac:dyDescent="0.3">
      <c r="A6" s="1">
        <v>1</v>
      </c>
      <c r="B6" s="18" t="s">
        <v>125</v>
      </c>
      <c r="C6" s="18" t="s">
        <v>110</v>
      </c>
      <c r="D6" s="18" t="s">
        <v>221</v>
      </c>
      <c r="E6" s="18" t="s">
        <v>123</v>
      </c>
      <c r="F6" s="21">
        <v>7.6999999999999999E-2</v>
      </c>
      <c r="G6" s="11">
        <v>14940</v>
      </c>
      <c r="H6" s="56">
        <f>F6*G6</f>
        <v>1150.3799999999999</v>
      </c>
      <c r="I6" s="57"/>
      <c r="J6" s="58">
        <f>F6*I6</f>
        <v>0</v>
      </c>
      <c r="L6" s="12">
        <f>G6*80%</f>
        <v>11952</v>
      </c>
      <c r="M6" s="13">
        <f>L6*F6</f>
        <v>920.30399999999997</v>
      </c>
      <c r="Q6" s="15"/>
      <c r="R6" s="15"/>
    </row>
    <row r="7" spans="1:18" ht="16.5" x14ac:dyDescent="0.3">
      <c r="A7" s="1">
        <v>2</v>
      </c>
      <c r="B7" s="18" t="s">
        <v>109</v>
      </c>
      <c r="C7" s="18" t="s">
        <v>110</v>
      </c>
      <c r="D7" s="18" t="s">
        <v>222</v>
      </c>
      <c r="E7" s="18" t="s">
        <v>49</v>
      </c>
      <c r="F7" s="21">
        <v>7.46E-2</v>
      </c>
      <c r="G7" s="11">
        <v>21010</v>
      </c>
      <c r="H7" s="56">
        <f t="shared" ref="H7:H35" si="0">F7*G7</f>
        <v>1567.346</v>
      </c>
      <c r="I7" s="57"/>
      <c r="J7" s="58">
        <f t="shared" ref="J7:J35" si="1">F7*I7</f>
        <v>0</v>
      </c>
      <c r="L7" s="12">
        <f t="shared" ref="L7:L33" si="2">G7*80%</f>
        <v>16808</v>
      </c>
      <c r="M7" s="13">
        <f t="shared" ref="M7:M34" si="3">L7*F7</f>
        <v>1253.8768</v>
      </c>
    </row>
    <row r="8" spans="1:18" ht="16.5" x14ac:dyDescent="0.3">
      <c r="A8" s="1">
        <v>3</v>
      </c>
      <c r="B8" s="18" t="s">
        <v>111</v>
      </c>
      <c r="C8" s="18" t="s">
        <v>218</v>
      </c>
      <c r="D8" s="18" t="s">
        <v>112</v>
      </c>
      <c r="E8" s="18" t="s">
        <v>49</v>
      </c>
      <c r="F8" s="21">
        <v>7.2400000000000006E-2</v>
      </c>
      <c r="G8" s="11">
        <v>22940</v>
      </c>
      <c r="H8" s="56">
        <f t="shared" si="0"/>
        <v>1660.8560000000002</v>
      </c>
      <c r="I8" s="57"/>
      <c r="J8" s="58">
        <f t="shared" si="1"/>
        <v>0</v>
      </c>
      <c r="L8" s="12">
        <f t="shared" si="2"/>
        <v>18352</v>
      </c>
      <c r="M8" s="13">
        <f t="shared" si="3"/>
        <v>1328.6848000000002</v>
      </c>
    </row>
    <row r="9" spans="1:18" ht="16.5" x14ac:dyDescent="0.3">
      <c r="A9" s="1">
        <v>4</v>
      </c>
      <c r="B9" s="18" t="s">
        <v>129</v>
      </c>
      <c r="C9" s="18" t="s">
        <v>110</v>
      </c>
      <c r="D9" s="18" t="s">
        <v>223</v>
      </c>
      <c r="E9" s="18" t="s">
        <v>123</v>
      </c>
      <c r="F9" s="21">
        <v>5.5100000000000003E-2</v>
      </c>
      <c r="G9" s="11">
        <v>18070</v>
      </c>
      <c r="H9" s="56">
        <f t="shared" si="0"/>
        <v>995.65700000000004</v>
      </c>
      <c r="I9" s="57"/>
      <c r="J9" s="58">
        <f t="shared" si="1"/>
        <v>0</v>
      </c>
      <c r="L9" s="12">
        <f t="shared" si="2"/>
        <v>14456</v>
      </c>
      <c r="M9" s="13">
        <f t="shared" si="3"/>
        <v>796.52560000000005</v>
      </c>
    </row>
    <row r="10" spans="1:18" ht="16.5" x14ac:dyDescent="0.3">
      <c r="A10" s="1">
        <v>5</v>
      </c>
      <c r="B10" s="18" t="s">
        <v>101</v>
      </c>
      <c r="C10" s="18" t="s">
        <v>224</v>
      </c>
      <c r="D10" s="18" t="s">
        <v>225</v>
      </c>
      <c r="E10" s="18" t="s">
        <v>49</v>
      </c>
      <c r="F10" s="21">
        <v>5.0900000000000001E-2</v>
      </c>
      <c r="G10" s="11">
        <v>21440</v>
      </c>
      <c r="H10" s="56">
        <f t="shared" si="0"/>
        <v>1091.296</v>
      </c>
      <c r="I10" s="57"/>
      <c r="J10" s="58">
        <f t="shared" si="1"/>
        <v>0</v>
      </c>
      <c r="L10" s="12">
        <f t="shared" si="2"/>
        <v>17152</v>
      </c>
      <c r="M10" s="13">
        <f t="shared" si="3"/>
        <v>873.03679999999997</v>
      </c>
    </row>
    <row r="11" spans="1:18" ht="16.5" x14ac:dyDescent="0.3">
      <c r="A11" s="1">
        <v>6</v>
      </c>
      <c r="B11" s="18" t="s">
        <v>173</v>
      </c>
      <c r="C11" s="18" t="s">
        <v>79</v>
      </c>
      <c r="D11" s="18" t="s">
        <v>218</v>
      </c>
      <c r="E11" s="18" t="s">
        <v>49</v>
      </c>
      <c r="F11" s="21">
        <v>5.0099999999999999E-2</v>
      </c>
      <c r="G11" s="11">
        <v>19720</v>
      </c>
      <c r="H11" s="56">
        <f t="shared" si="0"/>
        <v>987.97199999999998</v>
      </c>
      <c r="I11" s="57"/>
      <c r="J11" s="58">
        <f t="shared" si="1"/>
        <v>0</v>
      </c>
      <c r="L11" s="12">
        <f t="shared" si="2"/>
        <v>15776</v>
      </c>
      <c r="M11" s="13">
        <f t="shared" si="3"/>
        <v>790.37760000000003</v>
      </c>
    </row>
    <row r="12" spans="1:18" ht="16.5" x14ac:dyDescent="0.3">
      <c r="A12" s="1">
        <v>7</v>
      </c>
      <c r="B12" s="18" t="s">
        <v>127</v>
      </c>
      <c r="C12" s="18" t="s">
        <v>110</v>
      </c>
      <c r="D12" s="18" t="s">
        <v>226</v>
      </c>
      <c r="E12" s="18" t="s">
        <v>123</v>
      </c>
      <c r="F12" s="21">
        <v>4.87E-2</v>
      </c>
      <c r="G12" s="11">
        <v>15020</v>
      </c>
      <c r="H12" s="56">
        <f t="shared" si="0"/>
        <v>731.47400000000005</v>
      </c>
      <c r="I12" s="57"/>
      <c r="J12" s="58">
        <f t="shared" si="1"/>
        <v>0</v>
      </c>
      <c r="L12" s="12">
        <f t="shared" si="2"/>
        <v>12016</v>
      </c>
      <c r="M12" s="13">
        <f t="shared" si="3"/>
        <v>585.17920000000004</v>
      </c>
    </row>
    <row r="13" spans="1:18" ht="16.5" x14ac:dyDescent="0.3">
      <c r="A13" s="1">
        <v>8</v>
      </c>
      <c r="B13" s="18" t="s">
        <v>107</v>
      </c>
      <c r="C13" s="18" t="s">
        <v>3</v>
      </c>
      <c r="D13" s="18" t="s">
        <v>218</v>
      </c>
      <c r="E13" s="18" t="s">
        <v>94</v>
      </c>
      <c r="F13" s="21">
        <v>4.7800000000000002E-2</v>
      </c>
      <c r="G13" s="11">
        <v>17110</v>
      </c>
      <c r="H13" s="56">
        <f t="shared" si="0"/>
        <v>817.85800000000006</v>
      </c>
      <c r="I13" s="57"/>
      <c r="J13" s="58">
        <f t="shared" si="1"/>
        <v>0</v>
      </c>
      <c r="L13" s="12">
        <f t="shared" si="2"/>
        <v>13688</v>
      </c>
      <c r="M13" s="13">
        <f t="shared" si="3"/>
        <v>654.28640000000007</v>
      </c>
    </row>
    <row r="14" spans="1:18" ht="16.5" x14ac:dyDescent="0.3">
      <c r="A14" s="1">
        <v>9</v>
      </c>
      <c r="B14" s="18" t="s">
        <v>75</v>
      </c>
      <c r="C14" s="18" t="s">
        <v>3</v>
      </c>
      <c r="D14" s="18" t="s">
        <v>227</v>
      </c>
      <c r="E14" s="18" t="s">
        <v>98</v>
      </c>
      <c r="F14" s="21">
        <v>4.6300000000000001E-2</v>
      </c>
      <c r="G14" s="11">
        <v>18640</v>
      </c>
      <c r="H14" s="56">
        <f t="shared" si="0"/>
        <v>863.03200000000004</v>
      </c>
      <c r="I14" s="57"/>
      <c r="J14" s="58">
        <f t="shared" si="1"/>
        <v>0</v>
      </c>
      <c r="L14" s="12">
        <f t="shared" si="2"/>
        <v>14912</v>
      </c>
      <c r="M14" s="13">
        <f t="shared" si="3"/>
        <v>690.42560000000003</v>
      </c>
    </row>
    <row r="15" spans="1:18" ht="16.5" x14ac:dyDescent="0.3">
      <c r="A15" s="1">
        <v>10</v>
      </c>
      <c r="B15" s="18" t="s">
        <v>132</v>
      </c>
      <c r="C15" s="18" t="s">
        <v>110</v>
      </c>
      <c r="D15" s="18" t="s">
        <v>221</v>
      </c>
      <c r="E15" s="18" t="s">
        <v>49</v>
      </c>
      <c r="F15" s="21">
        <v>4.5499999999999999E-2</v>
      </c>
      <c r="G15" s="11">
        <v>19670</v>
      </c>
      <c r="H15" s="56">
        <f t="shared" si="0"/>
        <v>894.98500000000001</v>
      </c>
      <c r="I15" s="57"/>
      <c r="J15" s="58">
        <f t="shared" si="1"/>
        <v>0</v>
      </c>
      <c r="L15" s="12">
        <f t="shared" si="2"/>
        <v>15736</v>
      </c>
      <c r="M15" s="13">
        <f t="shared" si="3"/>
        <v>715.98799999999994</v>
      </c>
    </row>
    <row r="16" spans="1:18" ht="16.5" x14ac:dyDescent="0.3">
      <c r="A16" s="1">
        <v>11</v>
      </c>
      <c r="B16" s="18" t="s">
        <v>22</v>
      </c>
      <c r="C16" s="18" t="s">
        <v>178</v>
      </c>
      <c r="D16" s="18" t="s">
        <v>218</v>
      </c>
      <c r="E16" s="18" t="s">
        <v>49</v>
      </c>
      <c r="F16" s="21">
        <v>2.1399999999999999E-2</v>
      </c>
      <c r="G16" s="11">
        <v>35210</v>
      </c>
      <c r="H16" s="56">
        <f t="shared" si="0"/>
        <v>753.49399999999991</v>
      </c>
      <c r="I16" s="57"/>
      <c r="J16" s="58">
        <f t="shared" si="1"/>
        <v>0</v>
      </c>
      <c r="L16" s="12">
        <f t="shared" si="2"/>
        <v>28168</v>
      </c>
      <c r="M16" s="13">
        <f t="shared" si="3"/>
        <v>602.79520000000002</v>
      </c>
    </row>
    <row r="17" spans="1:13" ht="16.5" x14ac:dyDescent="0.3">
      <c r="A17" s="1">
        <v>12</v>
      </c>
      <c r="B17" s="18" t="s">
        <v>175</v>
      </c>
      <c r="C17" s="18" t="s">
        <v>79</v>
      </c>
      <c r="D17" s="18" t="s">
        <v>218</v>
      </c>
      <c r="E17" s="18" t="s">
        <v>49</v>
      </c>
      <c r="F17" s="21">
        <v>2.1399999999999999E-2</v>
      </c>
      <c r="G17" s="11">
        <v>22000</v>
      </c>
      <c r="H17" s="56">
        <f t="shared" si="0"/>
        <v>470.79999999999995</v>
      </c>
      <c r="I17" s="57"/>
      <c r="J17" s="58">
        <f t="shared" si="1"/>
        <v>0</v>
      </c>
      <c r="L17" s="12">
        <f t="shared" si="2"/>
        <v>17600</v>
      </c>
      <c r="M17" s="13">
        <f t="shared" si="3"/>
        <v>376.64</v>
      </c>
    </row>
    <row r="18" spans="1:13" ht="16.5" x14ac:dyDescent="0.3">
      <c r="A18" s="1">
        <v>13</v>
      </c>
      <c r="B18" s="18" t="s">
        <v>90</v>
      </c>
      <c r="C18" s="18" t="s">
        <v>219</v>
      </c>
      <c r="D18" s="18" t="s">
        <v>218</v>
      </c>
      <c r="E18" s="18" t="s">
        <v>106</v>
      </c>
      <c r="F18" s="21">
        <v>1.7100000000000001E-2</v>
      </c>
      <c r="G18" s="11">
        <v>19920</v>
      </c>
      <c r="H18" s="56">
        <f t="shared" si="0"/>
        <v>340.63200000000001</v>
      </c>
      <c r="I18" s="57"/>
      <c r="J18" s="58">
        <f t="shared" si="1"/>
        <v>0</v>
      </c>
      <c r="L18" s="12">
        <f t="shared" si="2"/>
        <v>15936</v>
      </c>
      <c r="M18" s="13">
        <f t="shared" si="3"/>
        <v>272.50560000000002</v>
      </c>
    </row>
    <row r="19" spans="1:13" ht="16.5" x14ac:dyDescent="0.3">
      <c r="A19" s="1">
        <v>14</v>
      </c>
      <c r="B19" s="18" t="s">
        <v>135</v>
      </c>
      <c r="C19" s="18" t="s">
        <v>110</v>
      </c>
      <c r="D19" s="18" t="s">
        <v>226</v>
      </c>
      <c r="E19" s="18" t="s">
        <v>123</v>
      </c>
      <c r="F19" s="21">
        <v>1.3299999999999999E-2</v>
      </c>
      <c r="G19" s="11">
        <v>14570</v>
      </c>
      <c r="H19" s="56">
        <f t="shared" si="0"/>
        <v>193.78099999999998</v>
      </c>
      <c r="I19" s="57"/>
      <c r="J19" s="58">
        <f t="shared" si="1"/>
        <v>0</v>
      </c>
      <c r="L19" s="12">
        <f t="shared" si="2"/>
        <v>11656</v>
      </c>
      <c r="M19" s="13">
        <f t="shared" si="3"/>
        <v>155.0248</v>
      </c>
    </row>
    <row r="20" spans="1:13" ht="16.5" x14ac:dyDescent="0.3">
      <c r="A20" s="1">
        <v>15</v>
      </c>
      <c r="B20" s="18" t="s">
        <v>216</v>
      </c>
      <c r="C20" s="18" t="s">
        <v>218</v>
      </c>
      <c r="D20" s="18" t="s">
        <v>51</v>
      </c>
      <c r="E20" s="18" t="s">
        <v>49</v>
      </c>
      <c r="F20" s="21">
        <v>1.12E-2</v>
      </c>
      <c r="G20" s="11">
        <v>36420</v>
      </c>
      <c r="H20" s="56">
        <f t="shared" si="0"/>
        <v>407.904</v>
      </c>
      <c r="I20" s="57"/>
      <c r="J20" s="58">
        <f t="shared" si="1"/>
        <v>0</v>
      </c>
      <c r="L20" s="12">
        <f t="shared" si="2"/>
        <v>29136</v>
      </c>
      <c r="M20" s="13">
        <f t="shared" si="3"/>
        <v>326.32319999999999</v>
      </c>
    </row>
    <row r="21" spans="1:13" ht="16.5" x14ac:dyDescent="0.3">
      <c r="A21" s="1">
        <v>16</v>
      </c>
      <c r="B21" s="18" t="s">
        <v>207</v>
      </c>
      <c r="C21" s="18" t="s">
        <v>3</v>
      </c>
      <c r="D21" s="18" t="s">
        <v>218</v>
      </c>
      <c r="E21" s="18" t="s">
        <v>49</v>
      </c>
      <c r="F21" s="21">
        <v>1.06E-2</v>
      </c>
      <c r="G21" s="11">
        <v>20980</v>
      </c>
      <c r="H21" s="56">
        <f t="shared" si="0"/>
        <v>222.38800000000001</v>
      </c>
      <c r="I21" s="57"/>
      <c r="J21" s="58">
        <f t="shared" si="1"/>
        <v>0</v>
      </c>
      <c r="L21" s="12">
        <f t="shared" si="2"/>
        <v>16784</v>
      </c>
      <c r="M21" s="13">
        <f t="shared" si="3"/>
        <v>177.91040000000001</v>
      </c>
    </row>
    <row r="22" spans="1:13" ht="16.5" x14ac:dyDescent="0.3">
      <c r="A22" s="1">
        <v>17</v>
      </c>
      <c r="B22" s="18" t="s">
        <v>152</v>
      </c>
      <c r="C22" s="18" t="s">
        <v>153</v>
      </c>
      <c r="D22" s="18" t="s">
        <v>218</v>
      </c>
      <c r="E22" s="18" t="s">
        <v>49</v>
      </c>
      <c r="F22" s="21">
        <v>1.01E-2</v>
      </c>
      <c r="G22" s="11">
        <v>23200</v>
      </c>
      <c r="H22" s="56">
        <f t="shared" si="0"/>
        <v>234.32</v>
      </c>
      <c r="I22" s="57"/>
      <c r="J22" s="58">
        <f t="shared" si="1"/>
        <v>0</v>
      </c>
      <c r="L22" s="12">
        <f t="shared" si="2"/>
        <v>18560</v>
      </c>
      <c r="M22" s="13">
        <f t="shared" si="3"/>
        <v>187.45599999999999</v>
      </c>
    </row>
    <row r="23" spans="1:13" ht="16.5" x14ac:dyDescent="0.3">
      <c r="A23" s="1">
        <v>18</v>
      </c>
      <c r="B23" s="18" t="s">
        <v>87</v>
      </c>
      <c r="C23" s="18" t="s">
        <v>177</v>
      </c>
      <c r="D23" s="18" t="s">
        <v>218</v>
      </c>
      <c r="E23" s="18" t="s">
        <v>49</v>
      </c>
      <c r="F23" s="21">
        <v>9.5999999999999992E-3</v>
      </c>
      <c r="G23" s="11">
        <v>4550</v>
      </c>
      <c r="H23" s="56">
        <f t="shared" si="0"/>
        <v>43.68</v>
      </c>
      <c r="I23" s="57"/>
      <c r="J23" s="58">
        <f t="shared" si="1"/>
        <v>0</v>
      </c>
      <c r="L23" s="12">
        <f t="shared" si="2"/>
        <v>3640</v>
      </c>
      <c r="M23" s="13">
        <f t="shared" si="3"/>
        <v>34.943999999999996</v>
      </c>
    </row>
    <row r="24" spans="1:13" ht="16.5" x14ac:dyDescent="0.3">
      <c r="A24" s="1">
        <v>19</v>
      </c>
      <c r="B24" s="18" t="s">
        <v>9</v>
      </c>
      <c r="C24" s="18" t="s">
        <v>3</v>
      </c>
      <c r="D24" s="18" t="s">
        <v>221</v>
      </c>
      <c r="E24" s="18" t="s">
        <v>123</v>
      </c>
      <c r="F24" s="21">
        <v>9.4000000000000004E-3</v>
      </c>
      <c r="G24" s="11">
        <v>12470</v>
      </c>
      <c r="H24" s="56">
        <f t="shared" si="0"/>
        <v>117.218</v>
      </c>
      <c r="I24" s="57"/>
      <c r="J24" s="58">
        <f t="shared" si="1"/>
        <v>0</v>
      </c>
      <c r="L24" s="12">
        <f t="shared" si="2"/>
        <v>9976</v>
      </c>
      <c r="M24" s="13">
        <f t="shared" si="3"/>
        <v>93.7744</v>
      </c>
    </row>
    <row r="25" spans="1:13" ht="16.5" x14ac:dyDescent="0.3">
      <c r="A25" s="1">
        <v>20</v>
      </c>
      <c r="B25" s="18" t="s">
        <v>101</v>
      </c>
      <c r="C25" s="18" t="s">
        <v>228</v>
      </c>
      <c r="D25" s="18" t="s">
        <v>225</v>
      </c>
      <c r="E25" s="18" t="s">
        <v>49</v>
      </c>
      <c r="F25" s="21">
        <v>8.6E-3</v>
      </c>
      <c r="G25" s="11">
        <v>22500</v>
      </c>
      <c r="H25" s="56">
        <f t="shared" si="0"/>
        <v>193.5</v>
      </c>
      <c r="I25" s="57"/>
      <c r="J25" s="58">
        <f t="shared" si="1"/>
        <v>0</v>
      </c>
      <c r="L25" s="12">
        <f t="shared" si="2"/>
        <v>18000</v>
      </c>
      <c r="M25" s="13">
        <f t="shared" si="3"/>
        <v>154.80000000000001</v>
      </c>
    </row>
    <row r="26" spans="1:13" ht="16.5" x14ac:dyDescent="0.3">
      <c r="A26" s="1">
        <v>21</v>
      </c>
      <c r="B26" s="18" t="s">
        <v>103</v>
      </c>
      <c r="C26" s="18" t="s">
        <v>224</v>
      </c>
      <c r="D26" s="18" t="s">
        <v>225</v>
      </c>
      <c r="E26" s="18" t="s">
        <v>49</v>
      </c>
      <c r="F26" s="21">
        <v>8.3999999999999995E-3</v>
      </c>
      <c r="G26" s="11">
        <v>23570</v>
      </c>
      <c r="H26" s="56">
        <f t="shared" si="0"/>
        <v>197.988</v>
      </c>
      <c r="I26" s="57"/>
      <c r="J26" s="58">
        <f t="shared" si="1"/>
        <v>0</v>
      </c>
      <c r="L26" s="12">
        <f t="shared" si="2"/>
        <v>18856</v>
      </c>
      <c r="M26" s="13">
        <f t="shared" si="3"/>
        <v>158.3904</v>
      </c>
    </row>
    <row r="27" spans="1:13" ht="16.5" x14ac:dyDescent="0.3">
      <c r="A27" s="1">
        <v>22</v>
      </c>
      <c r="B27" s="18" t="s">
        <v>204</v>
      </c>
      <c r="C27" s="18" t="s">
        <v>218</v>
      </c>
      <c r="D27" s="18" t="s">
        <v>218</v>
      </c>
      <c r="E27" s="18" t="s">
        <v>205</v>
      </c>
      <c r="F27" s="21">
        <v>8.0999999999999996E-3</v>
      </c>
      <c r="G27" s="11">
        <v>35420</v>
      </c>
      <c r="H27" s="56">
        <f t="shared" si="0"/>
        <v>286.90199999999999</v>
      </c>
      <c r="I27" s="57"/>
      <c r="J27" s="58">
        <f t="shared" si="1"/>
        <v>0</v>
      </c>
      <c r="L27" s="12">
        <f t="shared" si="2"/>
        <v>28336</v>
      </c>
      <c r="M27" s="13">
        <f t="shared" si="3"/>
        <v>229.52159999999998</v>
      </c>
    </row>
    <row r="28" spans="1:13" ht="16.5" x14ac:dyDescent="0.3">
      <c r="A28" s="1">
        <v>23</v>
      </c>
      <c r="B28" s="18" t="s">
        <v>54</v>
      </c>
      <c r="C28" s="18" t="s">
        <v>145</v>
      </c>
      <c r="D28" s="18" t="s">
        <v>218</v>
      </c>
      <c r="E28" s="18" t="s">
        <v>143</v>
      </c>
      <c r="F28" s="21">
        <v>8.0000000000000002E-3</v>
      </c>
      <c r="G28" s="11">
        <v>33070</v>
      </c>
      <c r="H28" s="56">
        <f t="shared" si="0"/>
        <v>264.56</v>
      </c>
      <c r="I28" s="57"/>
      <c r="J28" s="58">
        <f t="shared" si="1"/>
        <v>0</v>
      </c>
      <c r="L28" s="12">
        <f t="shared" si="2"/>
        <v>26456</v>
      </c>
      <c r="M28" s="13">
        <f t="shared" si="3"/>
        <v>211.648</v>
      </c>
    </row>
    <row r="29" spans="1:13" ht="31.5" x14ac:dyDescent="0.3">
      <c r="A29" s="1">
        <v>24</v>
      </c>
      <c r="B29" s="18" t="s">
        <v>191</v>
      </c>
      <c r="C29" s="19" t="s">
        <v>229</v>
      </c>
      <c r="D29" s="18" t="s">
        <v>218</v>
      </c>
      <c r="E29" s="18" t="s">
        <v>123</v>
      </c>
      <c r="F29" s="21">
        <v>6.4999999999999997E-3</v>
      </c>
      <c r="G29" s="11">
        <v>23210</v>
      </c>
      <c r="H29" s="56">
        <f t="shared" si="0"/>
        <v>150.86499999999998</v>
      </c>
      <c r="I29" s="57"/>
      <c r="J29" s="58">
        <f t="shared" si="1"/>
        <v>0</v>
      </c>
      <c r="L29" s="12">
        <f t="shared" si="2"/>
        <v>18568</v>
      </c>
      <c r="M29" s="13">
        <f t="shared" si="3"/>
        <v>120.69199999999999</v>
      </c>
    </row>
    <row r="30" spans="1:13" ht="16.5" x14ac:dyDescent="0.3">
      <c r="A30" s="1">
        <v>25</v>
      </c>
      <c r="B30" s="18" t="s">
        <v>217</v>
      </c>
      <c r="C30" s="18" t="s">
        <v>218</v>
      </c>
      <c r="D30" s="18" t="s">
        <v>218</v>
      </c>
      <c r="E30" s="18" t="s">
        <v>49</v>
      </c>
      <c r="F30" s="21">
        <v>6.4999999999999997E-3</v>
      </c>
      <c r="G30" s="11">
        <v>29950</v>
      </c>
      <c r="H30" s="56">
        <f t="shared" si="0"/>
        <v>194.67499999999998</v>
      </c>
      <c r="I30" s="57"/>
      <c r="J30" s="58">
        <f t="shared" si="1"/>
        <v>0</v>
      </c>
      <c r="L30" s="12">
        <f t="shared" si="2"/>
        <v>23960</v>
      </c>
      <c r="M30" s="13">
        <f t="shared" si="3"/>
        <v>155.73999999999998</v>
      </c>
    </row>
    <row r="31" spans="1:13" ht="16.5" x14ac:dyDescent="0.3">
      <c r="A31" s="1">
        <v>26</v>
      </c>
      <c r="B31" s="18" t="s">
        <v>103</v>
      </c>
      <c r="C31" s="18" t="s">
        <v>228</v>
      </c>
      <c r="D31" s="18" t="s">
        <v>225</v>
      </c>
      <c r="E31" s="18" t="s">
        <v>49</v>
      </c>
      <c r="F31" s="21">
        <v>6.4000000000000003E-3</v>
      </c>
      <c r="G31" s="11">
        <v>24750</v>
      </c>
      <c r="H31" s="56">
        <f t="shared" si="0"/>
        <v>158.4</v>
      </c>
      <c r="I31" s="57"/>
      <c r="J31" s="58">
        <f t="shared" si="1"/>
        <v>0</v>
      </c>
      <c r="L31" s="12">
        <f t="shared" si="2"/>
        <v>19800</v>
      </c>
      <c r="M31" s="13">
        <f t="shared" si="3"/>
        <v>126.72000000000001</v>
      </c>
    </row>
    <row r="32" spans="1:13" ht="16.5" x14ac:dyDescent="0.3">
      <c r="A32" s="1">
        <v>27</v>
      </c>
      <c r="B32" s="18" t="s">
        <v>90</v>
      </c>
      <c r="C32" s="18" t="s">
        <v>220</v>
      </c>
      <c r="D32" s="18" t="s">
        <v>218</v>
      </c>
      <c r="E32" s="18" t="s">
        <v>106</v>
      </c>
      <c r="F32" s="21">
        <v>6.1000000000000004E-3</v>
      </c>
      <c r="G32" s="11">
        <v>22040</v>
      </c>
      <c r="H32" s="56">
        <f t="shared" si="0"/>
        <v>134.44400000000002</v>
      </c>
      <c r="I32" s="57"/>
      <c r="J32" s="58">
        <f t="shared" si="1"/>
        <v>0</v>
      </c>
      <c r="L32" s="12">
        <f t="shared" si="2"/>
        <v>17632</v>
      </c>
      <c r="M32" s="13">
        <f t="shared" si="3"/>
        <v>107.55520000000001</v>
      </c>
    </row>
    <row r="33" spans="1:13" ht="16.5" x14ac:dyDescent="0.3">
      <c r="A33" s="1">
        <v>28</v>
      </c>
      <c r="B33" s="18" t="s">
        <v>176</v>
      </c>
      <c r="C33" s="18" t="s">
        <v>79</v>
      </c>
      <c r="D33" s="18" t="s">
        <v>218</v>
      </c>
      <c r="E33" s="18" t="s">
        <v>49</v>
      </c>
      <c r="F33" s="21">
        <v>5.5999999999999999E-3</v>
      </c>
      <c r="G33" s="11">
        <v>20070</v>
      </c>
      <c r="H33" s="56">
        <f t="shared" si="0"/>
        <v>112.392</v>
      </c>
      <c r="I33" s="57"/>
      <c r="J33" s="58">
        <f t="shared" si="1"/>
        <v>0</v>
      </c>
      <c r="L33" s="12">
        <f t="shared" si="2"/>
        <v>16056</v>
      </c>
      <c r="M33" s="13">
        <f t="shared" si="3"/>
        <v>89.913600000000002</v>
      </c>
    </row>
    <row r="34" spans="1:13" ht="16.5" x14ac:dyDescent="0.3">
      <c r="A34" s="1">
        <v>29</v>
      </c>
      <c r="B34" s="18" t="s">
        <v>77</v>
      </c>
      <c r="C34" s="18" t="s">
        <v>3</v>
      </c>
      <c r="D34" s="18" t="s">
        <v>222</v>
      </c>
      <c r="E34" s="18" t="s">
        <v>49</v>
      </c>
      <c r="F34" s="21">
        <v>5.4000000000000003E-3</v>
      </c>
      <c r="G34" s="11">
        <v>16570</v>
      </c>
      <c r="H34" s="56">
        <f t="shared" si="0"/>
        <v>89.478000000000009</v>
      </c>
      <c r="I34" s="57"/>
      <c r="J34" s="58">
        <f t="shared" si="1"/>
        <v>0</v>
      </c>
      <c r="L34" s="12">
        <f>G34*80%</f>
        <v>13256</v>
      </c>
      <c r="M34" s="13">
        <f t="shared" si="3"/>
        <v>71.582400000000007</v>
      </c>
    </row>
    <row r="35" spans="1:13" ht="16.5" x14ac:dyDescent="0.3">
      <c r="A35" s="1">
        <v>30</v>
      </c>
      <c r="B35" s="18" t="s">
        <v>141</v>
      </c>
      <c r="C35" s="18" t="s">
        <v>110</v>
      </c>
      <c r="D35" s="18" t="s">
        <v>226</v>
      </c>
      <c r="E35" s="18" t="s">
        <v>49</v>
      </c>
      <c r="F35" s="21">
        <v>5.1999999999999998E-3</v>
      </c>
      <c r="G35" s="11">
        <v>26920</v>
      </c>
      <c r="H35" s="56">
        <f t="shared" si="0"/>
        <v>139.98399999999998</v>
      </c>
      <c r="I35" s="57"/>
      <c r="J35" s="58">
        <f t="shared" si="1"/>
        <v>0</v>
      </c>
      <c r="L35" s="12">
        <f>G35*80%</f>
        <v>21536</v>
      </c>
      <c r="M35" s="13">
        <f>L35*F35</f>
        <v>111.9872</v>
      </c>
    </row>
    <row r="36" spans="1:13" ht="17.25" thickBot="1" x14ac:dyDescent="0.35">
      <c r="A36" s="72" t="s">
        <v>32</v>
      </c>
      <c r="B36" s="72"/>
      <c r="C36" s="72"/>
      <c r="D36" s="72"/>
      <c r="E36" s="72"/>
      <c r="F36" s="22">
        <f>SUM(F6:F35)</f>
        <v>0.76729999999999987</v>
      </c>
      <c r="G36" s="20"/>
      <c r="H36" s="59">
        <f>SUM(H6:H35)</f>
        <v>15468.260999999999</v>
      </c>
      <c r="I36" s="60"/>
      <c r="J36" s="61">
        <f>SUM(J6:J35)</f>
        <v>0</v>
      </c>
      <c r="M36" s="14">
        <f>SUM(M6:M35)</f>
        <v>12374.608799999996</v>
      </c>
    </row>
    <row r="37" spans="1:13" ht="26.25" x14ac:dyDescent="0.3">
      <c r="A37"/>
      <c r="B37" s="6"/>
      <c r="C37"/>
      <c r="D37" s="6"/>
      <c r="E37"/>
    </row>
    <row r="38" spans="1:13" ht="21" x14ac:dyDescent="0.3">
      <c r="A38"/>
      <c r="B38" s="7"/>
      <c r="C38"/>
      <c r="D38" s="7"/>
      <c r="E38"/>
    </row>
    <row r="39" spans="1:13" ht="18.75" x14ac:dyDescent="0.3">
      <c r="A39"/>
      <c r="B39" s="8"/>
      <c r="C39"/>
      <c r="D39" s="8"/>
      <c r="E39"/>
    </row>
    <row r="40" spans="1:13" ht="18.75" x14ac:dyDescent="0.3">
      <c r="A40"/>
      <c r="B40" s="8"/>
      <c r="C40"/>
      <c r="D40" s="8"/>
      <c r="E40"/>
      <c r="L40" s="23" t="s">
        <v>230</v>
      </c>
    </row>
    <row r="41" spans="1:13" ht="18.75" x14ac:dyDescent="0.3">
      <c r="A41"/>
      <c r="B41" s="8"/>
      <c r="C41"/>
      <c r="D41" s="8"/>
      <c r="E41"/>
      <c r="L41" s="24" t="e">
        <f>20*(M36/J36)</f>
        <v>#DIV/0!</v>
      </c>
    </row>
    <row r="42" spans="1:13" ht="21" x14ac:dyDescent="0.3">
      <c r="A42"/>
      <c r="B42" s="7"/>
      <c r="C42"/>
      <c r="D42" s="7"/>
      <c r="E42"/>
    </row>
    <row r="43" spans="1:13" ht="18.75" x14ac:dyDescent="0.3">
      <c r="A43"/>
      <c r="B43" s="9"/>
      <c r="C43"/>
      <c r="D43" s="9"/>
      <c r="E43"/>
      <c r="L43" s="15"/>
    </row>
    <row r="44" spans="1:13" ht="18.75" x14ac:dyDescent="0.3">
      <c r="A44"/>
      <c r="B44" s="8"/>
      <c r="C44"/>
      <c r="D44" s="8"/>
      <c r="E44"/>
    </row>
    <row r="45" spans="1:13" ht="16.5" x14ac:dyDescent="0.3">
      <c r="A45"/>
      <c r="B45" s="10"/>
      <c r="C45"/>
      <c r="D45" s="10"/>
      <c r="E45"/>
    </row>
    <row r="46" spans="1:13" ht="18.75" x14ac:dyDescent="0.3">
      <c r="A46"/>
      <c r="B46" s="8"/>
      <c r="C46"/>
      <c r="D46" s="8"/>
      <c r="E46"/>
    </row>
    <row r="47" spans="1:13" ht="18.75" x14ac:dyDescent="0.3">
      <c r="A47"/>
      <c r="B47" s="8"/>
      <c r="C47"/>
      <c r="D47" s="8"/>
      <c r="E47"/>
    </row>
  </sheetData>
  <mergeCells count="15">
    <mergeCell ref="L4:L5"/>
    <mergeCell ref="M4:M5"/>
    <mergeCell ref="L3:M3"/>
    <mergeCell ref="A36:E36"/>
    <mergeCell ref="A2:J2"/>
    <mergeCell ref="F4:F5"/>
    <mergeCell ref="G4:G5"/>
    <mergeCell ref="H4:H5"/>
    <mergeCell ref="A4:A5"/>
    <mergeCell ref="B4:B5"/>
    <mergeCell ref="C4:C5"/>
    <mergeCell ref="E4:E5"/>
    <mergeCell ref="D4:D5"/>
    <mergeCell ref="I4:I5"/>
    <mergeCell ref="J4:J5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Z128"/>
  <sheetViews>
    <sheetView zoomScale="85" zoomScaleNormal="85" workbookViewId="0">
      <pane ySplit="4" topLeftCell="A5" activePane="bottomLeft" state="frozen"/>
      <selection pane="bottomLeft" activeCell="L5" sqref="L5"/>
    </sheetView>
  </sheetViews>
  <sheetFormatPr defaultRowHeight="16.5" x14ac:dyDescent="0.3"/>
  <cols>
    <col min="1" max="1" width="5.75" style="17" bestFit="1" customWidth="1"/>
    <col min="2" max="2" width="9.75" style="17" bestFit="1" customWidth="1"/>
    <col min="3" max="3" width="9.125" style="17" bestFit="1" customWidth="1"/>
    <col min="4" max="4" width="15.25" style="17" bestFit="1" customWidth="1"/>
    <col min="5" max="5" width="18" style="17" customWidth="1"/>
    <col min="6" max="6" width="22.75" style="17" customWidth="1"/>
    <col min="7" max="7" width="9.125" style="17" customWidth="1"/>
    <col min="8" max="8" width="7.25" style="17" customWidth="1"/>
    <col min="9" max="9" width="28.875" style="17" customWidth="1"/>
    <col min="10" max="10" width="18.125" customWidth="1"/>
    <col min="11" max="12" width="15.375" style="17" customWidth="1"/>
    <col min="13" max="13" width="20.875" style="17" customWidth="1"/>
    <col min="14" max="16" width="17.375" style="17" customWidth="1"/>
    <col min="17" max="26" width="10.375" customWidth="1"/>
  </cols>
  <sheetData>
    <row r="2" spans="1:26" ht="45" thickBot="1" x14ac:dyDescent="0.35">
      <c r="A2" s="88" t="s">
        <v>232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26" s="16" customFormat="1" ht="16.5" customHeight="1" x14ac:dyDescent="0.3">
      <c r="A3" s="93" t="s">
        <v>39</v>
      </c>
      <c r="B3" s="95" t="s">
        <v>40</v>
      </c>
      <c r="C3" s="95" t="s">
        <v>41</v>
      </c>
      <c r="D3" s="95" t="s">
        <v>42</v>
      </c>
      <c r="E3" s="95" t="s">
        <v>28</v>
      </c>
      <c r="F3" s="95" t="s">
        <v>43</v>
      </c>
      <c r="G3" s="95" t="s">
        <v>29</v>
      </c>
      <c r="H3" s="95" t="s">
        <v>44</v>
      </c>
      <c r="I3" s="95" t="s">
        <v>45</v>
      </c>
      <c r="J3" s="91" t="s">
        <v>73</v>
      </c>
      <c r="K3" s="91"/>
      <c r="L3" s="91"/>
      <c r="M3" s="91"/>
      <c r="N3" s="91"/>
      <c r="O3" s="91"/>
      <c r="P3" s="92"/>
    </row>
    <row r="4" spans="1:26" s="16" customFormat="1" ht="30.75" thickBot="1" x14ac:dyDescent="0.35">
      <c r="A4" s="94"/>
      <c r="B4" s="96"/>
      <c r="C4" s="96"/>
      <c r="D4" s="96"/>
      <c r="E4" s="96"/>
      <c r="F4" s="96"/>
      <c r="G4" s="96"/>
      <c r="H4" s="96"/>
      <c r="I4" s="96"/>
      <c r="J4" s="25" t="s">
        <v>231</v>
      </c>
      <c r="K4" s="25" t="s">
        <v>234</v>
      </c>
      <c r="L4" s="26" t="s">
        <v>241</v>
      </c>
      <c r="M4" s="25" t="s">
        <v>238</v>
      </c>
      <c r="N4" s="25" t="s">
        <v>239</v>
      </c>
      <c r="O4" s="25" t="s">
        <v>233</v>
      </c>
      <c r="P4" s="27" t="s">
        <v>74</v>
      </c>
    </row>
    <row r="5" spans="1:26" s="16" customFormat="1" ht="17.25" thickTop="1" x14ac:dyDescent="0.3">
      <c r="A5" s="97">
        <v>1</v>
      </c>
      <c r="B5" s="46" t="s">
        <v>56</v>
      </c>
      <c r="C5" s="46" t="s">
        <v>52</v>
      </c>
      <c r="D5" s="46" t="s">
        <v>4</v>
      </c>
      <c r="E5" s="46" t="s">
        <v>49</v>
      </c>
      <c r="F5" s="46" t="s">
        <v>101</v>
      </c>
      <c r="G5" s="98" t="s">
        <v>102</v>
      </c>
      <c r="H5" s="46" t="s">
        <v>3</v>
      </c>
      <c r="I5" s="47" t="s">
        <v>60</v>
      </c>
      <c r="J5" s="38">
        <f>SUM(K5+M5+N5+O5+P5)</f>
        <v>0</v>
      </c>
      <c r="K5" s="32"/>
      <c r="L5" s="41"/>
      <c r="M5" s="32"/>
      <c r="N5" s="32"/>
      <c r="O5" s="32"/>
      <c r="P5" s="33"/>
    </row>
    <row r="6" spans="1:26" ht="17.25" customHeight="1" x14ac:dyDescent="0.3">
      <c r="A6" s="83"/>
      <c r="B6" s="48" t="s">
        <v>56</v>
      </c>
      <c r="C6" s="48" t="s">
        <v>52</v>
      </c>
      <c r="D6" s="48" t="s">
        <v>4</v>
      </c>
      <c r="E6" s="48" t="s">
        <v>49</v>
      </c>
      <c r="F6" s="48" t="s">
        <v>101</v>
      </c>
      <c r="G6" s="85"/>
      <c r="H6" s="48" t="s">
        <v>3</v>
      </c>
      <c r="I6" s="49" t="s">
        <v>57</v>
      </c>
      <c r="J6" s="39">
        <f>SUM(K6:P6)</f>
        <v>0</v>
      </c>
      <c r="K6" s="34"/>
      <c r="L6" s="42"/>
      <c r="M6" s="34"/>
      <c r="N6" s="34"/>
      <c r="O6" s="34"/>
      <c r="P6" s="35"/>
      <c r="Q6" s="28"/>
      <c r="R6" s="28"/>
      <c r="S6" s="28"/>
      <c r="T6" s="28"/>
      <c r="U6" s="28"/>
      <c r="V6" s="28"/>
      <c r="W6" s="28"/>
      <c r="X6" s="28"/>
    </row>
    <row r="7" spans="1:26" ht="17.25" customHeight="1" x14ac:dyDescent="0.3">
      <c r="A7" s="83"/>
      <c r="B7" s="48" t="s">
        <v>56</v>
      </c>
      <c r="C7" s="48" t="s">
        <v>52</v>
      </c>
      <c r="D7" s="48" t="s">
        <v>4</v>
      </c>
      <c r="E7" s="48" t="s">
        <v>49</v>
      </c>
      <c r="F7" s="48" t="s">
        <v>101</v>
      </c>
      <c r="G7" s="85"/>
      <c r="H7" s="48" t="s">
        <v>3</v>
      </c>
      <c r="I7" s="49" t="s">
        <v>58</v>
      </c>
      <c r="J7" s="39">
        <f>SUM(K7:P7)</f>
        <v>0</v>
      </c>
      <c r="K7" s="34"/>
      <c r="L7" s="42"/>
      <c r="M7" s="34"/>
      <c r="N7" s="34"/>
      <c r="O7" s="34"/>
      <c r="P7" s="35"/>
      <c r="Q7" s="89" t="s">
        <v>240</v>
      </c>
      <c r="R7" s="90"/>
      <c r="S7" s="90"/>
      <c r="T7" s="90"/>
      <c r="U7" s="90"/>
      <c r="V7" s="90"/>
      <c r="W7" s="90"/>
      <c r="X7" s="90"/>
      <c r="Y7" s="90"/>
      <c r="Z7" s="29"/>
    </row>
    <row r="8" spans="1:26" ht="17.25" customHeight="1" x14ac:dyDescent="0.3">
      <c r="A8" s="83"/>
      <c r="B8" s="48" t="s">
        <v>56</v>
      </c>
      <c r="C8" s="48" t="s">
        <v>52</v>
      </c>
      <c r="D8" s="48" t="s">
        <v>4</v>
      </c>
      <c r="E8" s="48" t="s">
        <v>49</v>
      </c>
      <c r="F8" s="48" t="s">
        <v>101</v>
      </c>
      <c r="G8" s="85"/>
      <c r="H8" s="48" t="s">
        <v>3</v>
      </c>
      <c r="I8" s="49" t="s">
        <v>59</v>
      </c>
      <c r="J8" s="39">
        <f>SUM(K8:P8)</f>
        <v>0</v>
      </c>
      <c r="K8" s="34"/>
      <c r="L8" s="42"/>
      <c r="M8" s="34"/>
      <c r="N8" s="34"/>
      <c r="O8" s="34"/>
      <c r="P8" s="35"/>
      <c r="Q8" s="89"/>
      <c r="R8" s="90"/>
      <c r="S8" s="90"/>
      <c r="T8" s="90"/>
      <c r="U8" s="90"/>
      <c r="V8" s="90"/>
      <c r="W8" s="90"/>
      <c r="X8" s="90"/>
      <c r="Y8" s="90"/>
      <c r="Z8" s="29"/>
    </row>
    <row r="9" spans="1:26" ht="17.25" customHeight="1" x14ac:dyDescent="0.3">
      <c r="A9" s="83"/>
      <c r="B9" s="48" t="s">
        <v>56</v>
      </c>
      <c r="C9" s="48" t="s">
        <v>52</v>
      </c>
      <c r="D9" s="48" t="s">
        <v>4</v>
      </c>
      <c r="E9" s="48" t="s">
        <v>49</v>
      </c>
      <c r="F9" s="48" t="s">
        <v>103</v>
      </c>
      <c r="G9" s="85"/>
      <c r="H9" s="48" t="s">
        <v>3</v>
      </c>
      <c r="I9" s="49" t="s">
        <v>60</v>
      </c>
      <c r="J9" s="39">
        <f t="shared" ref="J9" si="0">SUM(K9:P9)</f>
        <v>0</v>
      </c>
      <c r="K9" s="34"/>
      <c r="L9" s="42"/>
      <c r="M9" s="34"/>
      <c r="N9" s="34"/>
      <c r="O9" s="34"/>
      <c r="P9" s="35"/>
      <c r="Q9" s="89"/>
      <c r="R9" s="90"/>
      <c r="S9" s="90"/>
      <c r="T9" s="90"/>
      <c r="U9" s="90"/>
      <c r="V9" s="90"/>
      <c r="W9" s="90"/>
      <c r="X9" s="90"/>
      <c r="Y9" s="90"/>
      <c r="Z9" s="29"/>
    </row>
    <row r="10" spans="1:26" ht="17.25" customHeight="1" x14ac:dyDescent="0.3">
      <c r="A10" s="83"/>
      <c r="B10" s="48" t="s">
        <v>56</v>
      </c>
      <c r="C10" s="48" t="s">
        <v>52</v>
      </c>
      <c r="D10" s="48" t="s">
        <v>4</v>
      </c>
      <c r="E10" s="48" t="s">
        <v>49</v>
      </c>
      <c r="F10" s="48" t="s">
        <v>103</v>
      </c>
      <c r="G10" s="85"/>
      <c r="H10" s="48" t="s">
        <v>3</v>
      </c>
      <c r="I10" s="49" t="s">
        <v>57</v>
      </c>
      <c r="J10" s="39">
        <f>SUM(K10:P10)</f>
        <v>0</v>
      </c>
      <c r="K10" s="34"/>
      <c r="L10" s="42"/>
      <c r="M10" s="34"/>
      <c r="N10" s="34"/>
      <c r="O10" s="34"/>
      <c r="P10" s="35"/>
      <c r="Q10" s="89"/>
      <c r="R10" s="90"/>
      <c r="S10" s="90"/>
      <c r="T10" s="90"/>
      <c r="U10" s="90"/>
      <c r="V10" s="90"/>
      <c r="W10" s="90"/>
      <c r="X10" s="90"/>
      <c r="Y10" s="90"/>
      <c r="Z10" s="29"/>
    </row>
    <row r="11" spans="1:26" ht="17.25" customHeight="1" x14ac:dyDescent="0.3">
      <c r="A11" s="83"/>
      <c r="B11" s="48" t="s">
        <v>56</v>
      </c>
      <c r="C11" s="48" t="s">
        <v>52</v>
      </c>
      <c r="D11" s="48" t="s">
        <v>4</v>
      </c>
      <c r="E11" s="48" t="s">
        <v>49</v>
      </c>
      <c r="F11" s="48" t="s">
        <v>103</v>
      </c>
      <c r="G11" s="85"/>
      <c r="H11" s="48" t="s">
        <v>3</v>
      </c>
      <c r="I11" s="49" t="s">
        <v>61</v>
      </c>
      <c r="J11" s="39">
        <f t="shared" ref="J11:J74" si="1">SUM(K11:P11)</f>
        <v>0</v>
      </c>
      <c r="K11" s="34"/>
      <c r="L11" s="42"/>
      <c r="M11" s="34"/>
      <c r="N11" s="34"/>
      <c r="O11" s="34"/>
      <c r="P11" s="35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ht="17.25" customHeight="1" x14ac:dyDescent="0.3">
      <c r="A12" s="83"/>
      <c r="B12" s="48" t="s">
        <v>56</v>
      </c>
      <c r="C12" s="48" t="s">
        <v>52</v>
      </c>
      <c r="D12" s="48" t="s">
        <v>4</v>
      </c>
      <c r="E12" s="48" t="s">
        <v>49</v>
      </c>
      <c r="F12" s="48" t="s">
        <v>103</v>
      </c>
      <c r="G12" s="85"/>
      <c r="H12" s="48" t="s">
        <v>3</v>
      </c>
      <c r="I12" s="49" t="s">
        <v>58</v>
      </c>
      <c r="J12" s="39">
        <f t="shared" si="1"/>
        <v>0</v>
      </c>
      <c r="K12" s="34"/>
      <c r="L12" s="42"/>
      <c r="M12" s="34"/>
      <c r="N12" s="34"/>
      <c r="O12" s="34"/>
      <c r="P12" s="35"/>
      <c r="Q12" s="29"/>
      <c r="R12" s="29"/>
      <c r="S12" s="29"/>
      <c r="T12" s="29"/>
      <c r="U12" s="29"/>
      <c r="V12" s="29"/>
      <c r="W12" s="29"/>
      <c r="X12" s="29"/>
      <c r="Y12" s="29"/>
      <c r="Z12" s="29"/>
    </row>
    <row r="13" spans="1:26" x14ac:dyDescent="0.3">
      <c r="A13" s="83"/>
      <c r="B13" s="48" t="s">
        <v>56</v>
      </c>
      <c r="C13" s="48" t="s">
        <v>52</v>
      </c>
      <c r="D13" s="48" t="s">
        <v>4</v>
      </c>
      <c r="E13" s="48" t="s">
        <v>49</v>
      </c>
      <c r="F13" s="48" t="s">
        <v>103</v>
      </c>
      <c r="G13" s="85"/>
      <c r="H13" s="48" t="s">
        <v>3</v>
      </c>
      <c r="I13" s="49" t="s">
        <v>59</v>
      </c>
      <c r="J13" s="39">
        <f t="shared" si="1"/>
        <v>0</v>
      </c>
      <c r="K13" s="34"/>
      <c r="L13" s="42"/>
      <c r="M13" s="34"/>
      <c r="N13" s="34"/>
      <c r="O13" s="34"/>
      <c r="P13" s="35"/>
    </row>
    <row r="14" spans="1:26" x14ac:dyDescent="0.3">
      <c r="A14" s="83"/>
      <c r="B14" s="48" t="s">
        <v>56</v>
      </c>
      <c r="C14" s="48" t="s">
        <v>52</v>
      </c>
      <c r="D14" s="48" t="s">
        <v>4</v>
      </c>
      <c r="E14" s="48" t="s">
        <v>49</v>
      </c>
      <c r="F14" s="48" t="s">
        <v>103</v>
      </c>
      <c r="G14" s="85"/>
      <c r="H14" s="48" t="s">
        <v>3</v>
      </c>
      <c r="I14" s="49" t="s">
        <v>62</v>
      </c>
      <c r="J14" s="39">
        <f>SUM(K14:P14)</f>
        <v>0</v>
      </c>
      <c r="K14" s="34"/>
      <c r="L14" s="42"/>
      <c r="M14" s="34"/>
      <c r="N14" s="34"/>
      <c r="O14" s="34"/>
      <c r="P14" s="35"/>
    </row>
    <row r="15" spans="1:26" x14ac:dyDescent="0.3">
      <c r="A15" s="83"/>
      <c r="B15" s="48" t="s">
        <v>56</v>
      </c>
      <c r="C15" s="48" t="s">
        <v>52</v>
      </c>
      <c r="D15" s="48" t="s">
        <v>4</v>
      </c>
      <c r="E15" s="48" t="s">
        <v>49</v>
      </c>
      <c r="F15" s="48" t="s">
        <v>104</v>
      </c>
      <c r="G15" s="85"/>
      <c r="H15" s="48" t="s">
        <v>3</v>
      </c>
      <c r="I15" s="49" t="s">
        <v>63</v>
      </c>
      <c r="J15" s="39">
        <f t="shared" si="1"/>
        <v>0</v>
      </c>
      <c r="K15" s="34"/>
      <c r="L15" s="42"/>
      <c r="M15" s="34"/>
      <c r="N15" s="34"/>
      <c r="O15" s="34"/>
      <c r="P15" s="35"/>
    </row>
    <row r="16" spans="1:26" x14ac:dyDescent="0.3">
      <c r="A16" s="83">
        <v>2</v>
      </c>
      <c r="B16" s="48" t="s">
        <v>56</v>
      </c>
      <c r="C16" s="48" t="s">
        <v>52</v>
      </c>
      <c r="D16" s="48" t="s">
        <v>17</v>
      </c>
      <c r="E16" s="48" t="s">
        <v>49</v>
      </c>
      <c r="F16" s="48" t="s">
        <v>75</v>
      </c>
      <c r="G16" s="85" t="s">
        <v>105</v>
      </c>
      <c r="H16" s="48" t="s">
        <v>3</v>
      </c>
      <c r="I16" s="49" t="s">
        <v>47</v>
      </c>
      <c r="J16" s="39">
        <f>SUM(K16:P16)</f>
        <v>0</v>
      </c>
      <c r="K16" s="34"/>
      <c r="L16" s="42"/>
      <c r="M16" s="34"/>
      <c r="N16" s="34"/>
      <c r="O16" s="34"/>
      <c r="P16" s="35"/>
    </row>
    <row r="17" spans="1:16" x14ac:dyDescent="0.3">
      <c r="A17" s="83"/>
      <c r="B17" s="48" t="s">
        <v>56</v>
      </c>
      <c r="C17" s="48" t="s">
        <v>52</v>
      </c>
      <c r="D17" s="48" t="s">
        <v>17</v>
      </c>
      <c r="E17" s="48" t="s">
        <v>106</v>
      </c>
      <c r="F17" s="48" t="s">
        <v>75</v>
      </c>
      <c r="G17" s="85"/>
      <c r="H17" s="48" t="s">
        <v>3</v>
      </c>
      <c r="I17" s="49" t="s">
        <v>47</v>
      </c>
      <c r="J17" s="39">
        <v>0</v>
      </c>
      <c r="K17" s="34"/>
      <c r="L17" s="42"/>
      <c r="M17" s="34"/>
      <c r="N17" s="34"/>
      <c r="O17" s="34"/>
      <c r="P17" s="35"/>
    </row>
    <row r="18" spans="1:16" x14ac:dyDescent="0.3">
      <c r="A18" s="83"/>
      <c r="B18" s="48" t="s">
        <v>56</v>
      </c>
      <c r="C18" s="48" t="s">
        <v>52</v>
      </c>
      <c r="D18" s="48" t="s">
        <v>17</v>
      </c>
      <c r="E18" s="48" t="s">
        <v>98</v>
      </c>
      <c r="F18" s="48" t="s">
        <v>75</v>
      </c>
      <c r="G18" s="85"/>
      <c r="H18" s="48" t="s">
        <v>3</v>
      </c>
      <c r="I18" s="49" t="s">
        <v>47</v>
      </c>
      <c r="J18" s="39">
        <f t="shared" si="1"/>
        <v>0</v>
      </c>
      <c r="K18" s="34"/>
      <c r="L18" s="42"/>
      <c r="M18" s="34"/>
      <c r="N18" s="34"/>
      <c r="O18" s="34"/>
      <c r="P18" s="35"/>
    </row>
    <row r="19" spans="1:16" x14ac:dyDescent="0.3">
      <c r="A19" s="83">
        <v>3</v>
      </c>
      <c r="B19" s="48" t="s">
        <v>56</v>
      </c>
      <c r="C19" s="48" t="s">
        <v>52</v>
      </c>
      <c r="D19" s="48" t="s">
        <v>18</v>
      </c>
      <c r="E19" s="48" t="s">
        <v>49</v>
      </c>
      <c r="F19" s="48" t="s">
        <v>107</v>
      </c>
      <c r="G19" s="48" t="s">
        <v>47</v>
      </c>
      <c r="H19" s="48" t="s">
        <v>3</v>
      </c>
      <c r="I19" s="49" t="s">
        <v>47</v>
      </c>
      <c r="J19" s="39">
        <f t="shared" si="1"/>
        <v>0</v>
      </c>
      <c r="K19" s="34"/>
      <c r="L19" s="42"/>
      <c r="M19" s="34"/>
      <c r="N19" s="34"/>
      <c r="O19" s="34"/>
      <c r="P19" s="35"/>
    </row>
    <row r="20" spans="1:16" x14ac:dyDescent="0.3">
      <c r="A20" s="83"/>
      <c r="B20" s="48" t="s">
        <v>56</v>
      </c>
      <c r="C20" s="48" t="s">
        <v>52</v>
      </c>
      <c r="D20" s="48" t="s">
        <v>18</v>
      </c>
      <c r="E20" s="48" t="s">
        <v>94</v>
      </c>
      <c r="F20" s="48" t="s">
        <v>107</v>
      </c>
      <c r="G20" s="48" t="s">
        <v>47</v>
      </c>
      <c r="H20" s="48" t="s">
        <v>3</v>
      </c>
      <c r="I20" s="49" t="s">
        <v>47</v>
      </c>
      <c r="J20" s="39">
        <f t="shared" si="1"/>
        <v>0</v>
      </c>
      <c r="K20" s="34"/>
      <c r="L20" s="42"/>
      <c r="M20" s="34"/>
      <c r="N20" s="34"/>
      <c r="O20" s="34"/>
      <c r="P20" s="35"/>
    </row>
    <row r="21" spans="1:16" x14ac:dyDescent="0.3">
      <c r="A21" s="83">
        <v>4</v>
      </c>
      <c r="B21" s="48" t="s">
        <v>46</v>
      </c>
      <c r="C21" s="48" t="s">
        <v>52</v>
      </c>
      <c r="D21" s="48" t="s">
        <v>2</v>
      </c>
      <c r="E21" s="48" t="s">
        <v>49</v>
      </c>
      <c r="F21" s="48" t="s">
        <v>108</v>
      </c>
      <c r="G21" s="85" t="s">
        <v>212</v>
      </c>
      <c r="H21" s="48" t="s">
        <v>79</v>
      </c>
      <c r="I21" s="49" t="s">
        <v>47</v>
      </c>
      <c r="J21" s="39">
        <f>SUM(K21:P21)</f>
        <v>0</v>
      </c>
      <c r="K21" s="34"/>
      <c r="L21" s="42"/>
      <c r="M21" s="34"/>
      <c r="N21" s="34"/>
      <c r="O21" s="34"/>
      <c r="P21" s="35"/>
    </row>
    <row r="22" spans="1:16" x14ac:dyDescent="0.3">
      <c r="A22" s="83"/>
      <c r="B22" s="48" t="s">
        <v>46</v>
      </c>
      <c r="C22" s="48" t="s">
        <v>52</v>
      </c>
      <c r="D22" s="48" t="s">
        <v>2</v>
      </c>
      <c r="E22" s="48" t="s">
        <v>49</v>
      </c>
      <c r="F22" s="48" t="s">
        <v>77</v>
      </c>
      <c r="G22" s="85"/>
      <c r="H22" s="48" t="s">
        <v>3</v>
      </c>
      <c r="I22" s="49"/>
      <c r="J22" s="39">
        <f>SUM(K22:P22)</f>
        <v>0</v>
      </c>
      <c r="K22" s="34"/>
      <c r="L22" s="42"/>
      <c r="M22" s="34"/>
      <c r="N22" s="34"/>
      <c r="O22" s="34"/>
      <c r="P22" s="35"/>
    </row>
    <row r="23" spans="1:16" x14ac:dyDescent="0.3">
      <c r="A23" s="83"/>
      <c r="B23" s="48" t="s">
        <v>46</v>
      </c>
      <c r="C23" s="48" t="s">
        <v>52</v>
      </c>
      <c r="D23" s="48" t="s">
        <v>2</v>
      </c>
      <c r="E23" s="48" t="s">
        <v>49</v>
      </c>
      <c r="F23" s="48" t="s">
        <v>109</v>
      </c>
      <c r="G23" s="85"/>
      <c r="H23" s="48" t="s">
        <v>3</v>
      </c>
      <c r="I23" s="49" t="s">
        <v>110</v>
      </c>
      <c r="J23" s="39">
        <f>SUM(K23:P23)</f>
        <v>0</v>
      </c>
      <c r="K23" s="34"/>
      <c r="L23" s="42"/>
      <c r="M23" s="34"/>
      <c r="N23" s="34"/>
      <c r="O23" s="34"/>
      <c r="P23" s="35"/>
    </row>
    <row r="24" spans="1:16" ht="15.75" customHeight="1" x14ac:dyDescent="0.3">
      <c r="A24" s="83">
        <v>5</v>
      </c>
      <c r="B24" s="48" t="s">
        <v>46</v>
      </c>
      <c r="C24" s="48" t="s">
        <v>48</v>
      </c>
      <c r="D24" s="48" t="s">
        <v>1</v>
      </c>
      <c r="E24" s="48" t="s">
        <v>49</v>
      </c>
      <c r="F24" s="48" t="s">
        <v>111</v>
      </c>
      <c r="G24" s="49"/>
      <c r="H24" s="48" t="s">
        <v>50</v>
      </c>
      <c r="I24" s="49" t="s">
        <v>112</v>
      </c>
      <c r="J24" s="39">
        <f t="shared" si="1"/>
        <v>0</v>
      </c>
      <c r="K24" s="34"/>
      <c r="L24" s="42"/>
      <c r="M24" s="34"/>
      <c r="N24" s="34"/>
      <c r="O24" s="34"/>
      <c r="P24" s="35"/>
    </row>
    <row r="25" spans="1:16" x14ac:dyDescent="0.3">
      <c r="A25" s="83"/>
      <c r="B25" s="48" t="s">
        <v>46</v>
      </c>
      <c r="C25" s="48" t="s">
        <v>48</v>
      </c>
      <c r="D25" s="48" t="s">
        <v>1</v>
      </c>
      <c r="E25" s="48" t="s">
        <v>49</v>
      </c>
      <c r="F25" s="48" t="s">
        <v>113</v>
      </c>
      <c r="G25" s="48" t="s">
        <v>47</v>
      </c>
      <c r="H25" s="48" t="s">
        <v>50</v>
      </c>
      <c r="I25" s="49" t="s">
        <v>114</v>
      </c>
      <c r="J25" s="39">
        <f t="shared" si="1"/>
        <v>0</v>
      </c>
      <c r="K25" s="34"/>
      <c r="L25" s="42"/>
      <c r="M25" s="34"/>
      <c r="N25" s="34"/>
      <c r="O25" s="34"/>
      <c r="P25" s="35"/>
    </row>
    <row r="26" spans="1:16" x14ac:dyDescent="0.3">
      <c r="A26" s="83"/>
      <c r="B26" s="48" t="s">
        <v>46</v>
      </c>
      <c r="C26" s="48" t="s">
        <v>48</v>
      </c>
      <c r="D26" s="48" t="s">
        <v>1</v>
      </c>
      <c r="E26" s="48" t="s">
        <v>49</v>
      </c>
      <c r="F26" s="48" t="s">
        <v>115</v>
      </c>
      <c r="G26" s="48" t="s">
        <v>47</v>
      </c>
      <c r="H26" s="48" t="s">
        <v>50</v>
      </c>
      <c r="I26" s="49" t="s">
        <v>116</v>
      </c>
      <c r="J26" s="39">
        <f>SUM(K26:P26)</f>
        <v>0</v>
      </c>
      <c r="K26" s="34"/>
      <c r="L26" s="42"/>
      <c r="M26" s="34"/>
      <c r="N26" s="34"/>
      <c r="O26" s="34"/>
      <c r="P26" s="35"/>
    </row>
    <row r="27" spans="1:16" x14ac:dyDescent="0.3">
      <c r="A27" s="83"/>
      <c r="B27" s="48" t="s">
        <v>46</v>
      </c>
      <c r="C27" s="48" t="s">
        <v>48</v>
      </c>
      <c r="D27" s="48" t="s">
        <v>1</v>
      </c>
      <c r="E27" s="48" t="s">
        <v>49</v>
      </c>
      <c r="F27" s="48" t="s">
        <v>117</v>
      </c>
      <c r="G27" s="48" t="s">
        <v>47</v>
      </c>
      <c r="H27" s="48" t="s">
        <v>50</v>
      </c>
      <c r="I27" s="49" t="s">
        <v>118</v>
      </c>
      <c r="J27" s="39">
        <f t="shared" si="1"/>
        <v>0</v>
      </c>
      <c r="K27" s="34"/>
      <c r="L27" s="42"/>
      <c r="M27" s="34"/>
      <c r="N27" s="34"/>
      <c r="O27" s="34"/>
      <c r="P27" s="35"/>
    </row>
    <row r="28" spans="1:16" x14ac:dyDescent="0.3">
      <c r="A28" s="83"/>
      <c r="B28" s="48" t="s">
        <v>46</v>
      </c>
      <c r="C28" s="48" t="s">
        <v>48</v>
      </c>
      <c r="D28" s="48" t="s">
        <v>1</v>
      </c>
      <c r="E28" s="48" t="s">
        <v>49</v>
      </c>
      <c r="F28" s="48" t="s">
        <v>119</v>
      </c>
      <c r="G28" s="48" t="s">
        <v>47</v>
      </c>
      <c r="H28" s="48" t="s">
        <v>50</v>
      </c>
      <c r="I28" s="49" t="s">
        <v>51</v>
      </c>
      <c r="J28" s="39">
        <f t="shared" si="1"/>
        <v>0</v>
      </c>
      <c r="K28" s="34"/>
      <c r="L28" s="42"/>
      <c r="M28" s="34"/>
      <c r="N28" s="34"/>
      <c r="O28" s="34"/>
      <c r="P28" s="35"/>
    </row>
    <row r="29" spans="1:16" x14ac:dyDescent="0.3">
      <c r="A29" s="83"/>
      <c r="B29" s="48" t="s">
        <v>46</v>
      </c>
      <c r="C29" s="48" t="s">
        <v>48</v>
      </c>
      <c r="D29" s="48" t="s">
        <v>1</v>
      </c>
      <c r="E29" s="48" t="s">
        <v>49</v>
      </c>
      <c r="F29" s="48" t="s">
        <v>120</v>
      </c>
      <c r="G29" s="48" t="s">
        <v>47</v>
      </c>
      <c r="H29" s="48" t="s">
        <v>50</v>
      </c>
      <c r="I29" s="49" t="s">
        <v>51</v>
      </c>
      <c r="J29" s="39">
        <f t="shared" si="1"/>
        <v>0</v>
      </c>
      <c r="K29" s="34"/>
      <c r="L29" s="42"/>
      <c r="M29" s="34"/>
      <c r="N29" s="34"/>
      <c r="O29" s="34"/>
      <c r="P29" s="35"/>
    </row>
    <row r="30" spans="1:16" x14ac:dyDescent="0.3">
      <c r="A30" s="83"/>
      <c r="B30" s="48" t="s">
        <v>46</v>
      </c>
      <c r="C30" s="48" t="s">
        <v>48</v>
      </c>
      <c r="D30" s="48" t="s">
        <v>1</v>
      </c>
      <c r="E30" s="48" t="s">
        <v>49</v>
      </c>
      <c r="F30" s="48" t="s">
        <v>121</v>
      </c>
      <c r="G30" s="48" t="s">
        <v>47</v>
      </c>
      <c r="H30" s="48" t="s">
        <v>50</v>
      </c>
      <c r="I30" s="49" t="s">
        <v>122</v>
      </c>
      <c r="J30" s="39">
        <f t="shared" si="1"/>
        <v>0</v>
      </c>
      <c r="K30" s="34"/>
      <c r="L30" s="42"/>
      <c r="M30" s="34"/>
      <c r="N30" s="34"/>
      <c r="O30" s="34"/>
      <c r="P30" s="35"/>
    </row>
    <row r="31" spans="1:16" x14ac:dyDescent="0.3">
      <c r="A31" s="83">
        <v>6</v>
      </c>
      <c r="B31" s="48" t="s">
        <v>46</v>
      </c>
      <c r="C31" s="48" t="s">
        <v>52</v>
      </c>
      <c r="D31" s="48" t="s">
        <v>8</v>
      </c>
      <c r="E31" s="48" t="s">
        <v>123</v>
      </c>
      <c r="F31" s="48" t="s">
        <v>124</v>
      </c>
      <c r="G31" s="85" t="s">
        <v>80</v>
      </c>
      <c r="H31" s="48" t="s">
        <v>79</v>
      </c>
      <c r="I31" s="49"/>
      <c r="J31" s="39">
        <f t="shared" si="1"/>
        <v>0</v>
      </c>
      <c r="K31" s="34"/>
      <c r="L31" s="42"/>
      <c r="M31" s="34"/>
      <c r="N31" s="34"/>
      <c r="O31" s="34"/>
      <c r="P31" s="35"/>
    </row>
    <row r="32" spans="1:16" ht="18" customHeight="1" x14ac:dyDescent="0.3">
      <c r="A32" s="83"/>
      <c r="B32" s="48" t="s">
        <v>46</v>
      </c>
      <c r="C32" s="48" t="s">
        <v>52</v>
      </c>
      <c r="D32" s="48" t="s">
        <v>8</v>
      </c>
      <c r="E32" s="48" t="s">
        <v>123</v>
      </c>
      <c r="F32" s="48" t="s">
        <v>9</v>
      </c>
      <c r="G32" s="85"/>
      <c r="H32" s="48" t="s">
        <v>3</v>
      </c>
      <c r="I32" s="49"/>
      <c r="J32" s="39">
        <f t="shared" si="1"/>
        <v>0</v>
      </c>
      <c r="K32" s="34"/>
      <c r="L32" s="42"/>
      <c r="M32" s="34"/>
      <c r="N32" s="34"/>
      <c r="O32" s="34"/>
      <c r="P32" s="35"/>
    </row>
    <row r="33" spans="1:16" x14ac:dyDescent="0.3">
      <c r="A33" s="83"/>
      <c r="B33" s="48" t="s">
        <v>46</v>
      </c>
      <c r="C33" s="48" t="s">
        <v>52</v>
      </c>
      <c r="D33" s="48" t="s">
        <v>8</v>
      </c>
      <c r="E33" s="48" t="s">
        <v>123</v>
      </c>
      <c r="F33" s="48" t="s">
        <v>125</v>
      </c>
      <c r="G33" s="85"/>
      <c r="H33" s="48" t="s">
        <v>3</v>
      </c>
      <c r="I33" s="49" t="s">
        <v>110</v>
      </c>
      <c r="J33" s="39">
        <f t="shared" si="1"/>
        <v>0</v>
      </c>
      <c r="K33" s="34"/>
      <c r="L33" s="42"/>
      <c r="M33" s="34"/>
      <c r="N33" s="34"/>
      <c r="O33" s="34"/>
      <c r="P33" s="35"/>
    </row>
    <row r="34" spans="1:16" x14ac:dyDescent="0.3">
      <c r="A34" s="83">
        <v>7</v>
      </c>
      <c r="B34" s="48" t="s">
        <v>46</v>
      </c>
      <c r="C34" s="48" t="s">
        <v>52</v>
      </c>
      <c r="D34" s="48" t="s">
        <v>6</v>
      </c>
      <c r="E34" s="48" t="s">
        <v>123</v>
      </c>
      <c r="F34" s="48" t="s">
        <v>126</v>
      </c>
      <c r="G34" s="85" t="s">
        <v>82</v>
      </c>
      <c r="H34" s="48" t="s">
        <v>79</v>
      </c>
      <c r="I34" s="49" t="s">
        <v>47</v>
      </c>
      <c r="J34" s="39">
        <f t="shared" si="1"/>
        <v>0</v>
      </c>
      <c r="K34" s="34"/>
      <c r="L34" s="42"/>
      <c r="M34" s="34"/>
      <c r="N34" s="34"/>
      <c r="O34" s="34"/>
      <c r="P34" s="35"/>
    </row>
    <row r="35" spans="1:16" ht="17.25" customHeight="1" x14ac:dyDescent="0.3">
      <c r="A35" s="83"/>
      <c r="B35" s="48" t="s">
        <v>46</v>
      </c>
      <c r="C35" s="48" t="s">
        <v>52</v>
      </c>
      <c r="D35" s="48" t="s">
        <v>6</v>
      </c>
      <c r="E35" s="48" t="s">
        <v>123</v>
      </c>
      <c r="F35" s="48" t="s">
        <v>7</v>
      </c>
      <c r="G35" s="85"/>
      <c r="H35" s="48" t="s">
        <v>3</v>
      </c>
      <c r="I35" s="49" t="s">
        <v>47</v>
      </c>
      <c r="J35" s="39">
        <f t="shared" si="1"/>
        <v>0</v>
      </c>
      <c r="K35" s="34"/>
      <c r="L35" s="42"/>
      <c r="M35" s="34"/>
      <c r="N35" s="34"/>
      <c r="O35" s="34"/>
      <c r="P35" s="35"/>
    </row>
    <row r="36" spans="1:16" x14ac:dyDescent="0.3">
      <c r="A36" s="83"/>
      <c r="B36" s="48" t="s">
        <v>46</v>
      </c>
      <c r="C36" s="48" t="s">
        <v>52</v>
      </c>
      <c r="D36" s="48" t="s">
        <v>6</v>
      </c>
      <c r="E36" s="48" t="s">
        <v>123</v>
      </c>
      <c r="F36" s="48" t="s">
        <v>127</v>
      </c>
      <c r="G36" s="85"/>
      <c r="H36" s="48" t="s">
        <v>3</v>
      </c>
      <c r="I36" s="49" t="s">
        <v>110</v>
      </c>
      <c r="J36" s="39">
        <f t="shared" si="1"/>
        <v>0</v>
      </c>
      <c r="K36" s="34"/>
      <c r="L36" s="42"/>
      <c r="M36" s="34"/>
      <c r="N36" s="34"/>
      <c r="O36" s="34"/>
      <c r="P36" s="35"/>
    </row>
    <row r="37" spans="1:16" x14ac:dyDescent="0.3">
      <c r="A37" s="83">
        <v>8</v>
      </c>
      <c r="B37" s="48" t="s">
        <v>46</v>
      </c>
      <c r="C37" s="48" t="s">
        <v>52</v>
      </c>
      <c r="D37" s="48" t="s">
        <v>14</v>
      </c>
      <c r="E37" s="48" t="s">
        <v>123</v>
      </c>
      <c r="F37" s="48" t="s">
        <v>128</v>
      </c>
      <c r="G37" s="85" t="s">
        <v>78</v>
      </c>
      <c r="H37" s="48" t="s">
        <v>79</v>
      </c>
      <c r="I37" s="49" t="s">
        <v>47</v>
      </c>
      <c r="J37" s="39">
        <f t="shared" si="1"/>
        <v>0</v>
      </c>
      <c r="K37" s="34"/>
      <c r="L37" s="42"/>
      <c r="M37" s="34"/>
      <c r="N37" s="34"/>
      <c r="O37" s="34"/>
      <c r="P37" s="35"/>
    </row>
    <row r="38" spans="1:16" x14ac:dyDescent="0.3">
      <c r="A38" s="83"/>
      <c r="B38" s="48" t="s">
        <v>46</v>
      </c>
      <c r="C38" s="48" t="s">
        <v>52</v>
      </c>
      <c r="D38" s="48" t="s">
        <v>14</v>
      </c>
      <c r="E38" s="48" t="s">
        <v>123</v>
      </c>
      <c r="F38" s="48" t="s">
        <v>15</v>
      </c>
      <c r="G38" s="85"/>
      <c r="H38" s="48" t="s">
        <v>3</v>
      </c>
      <c r="I38" s="49" t="s">
        <v>47</v>
      </c>
      <c r="J38" s="39">
        <f t="shared" si="1"/>
        <v>0</v>
      </c>
      <c r="K38" s="34"/>
      <c r="L38" s="42"/>
      <c r="M38" s="34"/>
      <c r="N38" s="34"/>
      <c r="O38" s="34"/>
      <c r="P38" s="35"/>
    </row>
    <row r="39" spans="1:16" x14ac:dyDescent="0.3">
      <c r="A39" s="83"/>
      <c r="B39" s="48" t="s">
        <v>46</v>
      </c>
      <c r="C39" s="48" t="s">
        <v>52</v>
      </c>
      <c r="D39" s="48" t="s">
        <v>14</v>
      </c>
      <c r="E39" s="48" t="s">
        <v>123</v>
      </c>
      <c r="F39" s="48" t="s">
        <v>129</v>
      </c>
      <c r="G39" s="85"/>
      <c r="H39" s="48" t="s">
        <v>3</v>
      </c>
      <c r="I39" s="49" t="s">
        <v>110</v>
      </c>
      <c r="J39" s="39">
        <f t="shared" si="1"/>
        <v>0</v>
      </c>
      <c r="K39" s="34"/>
      <c r="L39" s="42"/>
      <c r="M39" s="34"/>
      <c r="N39" s="34"/>
      <c r="O39" s="34"/>
      <c r="P39" s="35"/>
    </row>
    <row r="40" spans="1:16" x14ac:dyDescent="0.3">
      <c r="A40" s="83">
        <v>9</v>
      </c>
      <c r="B40" s="48" t="s">
        <v>46</v>
      </c>
      <c r="C40" s="48" t="s">
        <v>52</v>
      </c>
      <c r="D40" s="48" t="s">
        <v>12</v>
      </c>
      <c r="E40" s="48" t="s">
        <v>49</v>
      </c>
      <c r="F40" s="48" t="s">
        <v>130</v>
      </c>
      <c r="G40" s="85" t="s">
        <v>80</v>
      </c>
      <c r="H40" s="48" t="s">
        <v>79</v>
      </c>
      <c r="I40" s="49"/>
      <c r="J40" s="39">
        <f t="shared" si="1"/>
        <v>0</v>
      </c>
      <c r="K40" s="34"/>
      <c r="L40" s="42"/>
      <c r="M40" s="34"/>
      <c r="N40" s="34"/>
      <c r="O40" s="34"/>
      <c r="P40" s="35"/>
    </row>
    <row r="41" spans="1:16" x14ac:dyDescent="0.3">
      <c r="A41" s="83"/>
      <c r="B41" s="48" t="s">
        <v>46</v>
      </c>
      <c r="C41" s="48" t="s">
        <v>69</v>
      </c>
      <c r="D41" s="48" t="s">
        <v>12</v>
      </c>
      <c r="E41" s="48" t="s">
        <v>49</v>
      </c>
      <c r="F41" s="48" t="s">
        <v>131</v>
      </c>
      <c r="G41" s="85"/>
      <c r="H41" s="48" t="s">
        <v>79</v>
      </c>
      <c r="I41" s="49" t="s">
        <v>110</v>
      </c>
      <c r="J41" s="39">
        <f t="shared" si="1"/>
        <v>0</v>
      </c>
      <c r="K41" s="34"/>
      <c r="L41" s="42"/>
      <c r="M41" s="34"/>
      <c r="N41" s="34"/>
      <c r="O41" s="34"/>
      <c r="P41" s="35"/>
    </row>
    <row r="42" spans="1:16" x14ac:dyDescent="0.3">
      <c r="A42" s="83"/>
      <c r="B42" s="48" t="s">
        <v>46</v>
      </c>
      <c r="C42" s="48" t="s">
        <v>52</v>
      </c>
      <c r="D42" s="48" t="s">
        <v>12</v>
      </c>
      <c r="E42" s="48" t="s">
        <v>49</v>
      </c>
      <c r="F42" s="48" t="s">
        <v>13</v>
      </c>
      <c r="G42" s="85"/>
      <c r="H42" s="48" t="s">
        <v>3</v>
      </c>
      <c r="I42" s="49" t="s">
        <v>47</v>
      </c>
      <c r="J42" s="39">
        <f t="shared" si="1"/>
        <v>0</v>
      </c>
      <c r="K42" s="34"/>
      <c r="L42" s="42"/>
      <c r="M42" s="34"/>
      <c r="N42" s="34"/>
      <c r="O42" s="34"/>
      <c r="P42" s="35"/>
    </row>
    <row r="43" spans="1:16" x14ac:dyDescent="0.3">
      <c r="A43" s="83"/>
      <c r="B43" s="48" t="s">
        <v>46</v>
      </c>
      <c r="C43" s="48" t="s">
        <v>52</v>
      </c>
      <c r="D43" s="48" t="s">
        <v>12</v>
      </c>
      <c r="E43" s="48" t="s">
        <v>49</v>
      </c>
      <c r="F43" s="48" t="s">
        <v>132</v>
      </c>
      <c r="G43" s="85"/>
      <c r="H43" s="48" t="s">
        <v>3</v>
      </c>
      <c r="I43" s="49" t="s">
        <v>110</v>
      </c>
      <c r="J43" s="39">
        <f t="shared" si="1"/>
        <v>0</v>
      </c>
      <c r="K43" s="34"/>
      <c r="L43" s="42"/>
      <c r="M43" s="34"/>
      <c r="N43" s="34"/>
      <c r="O43" s="34"/>
      <c r="P43" s="35"/>
    </row>
    <row r="44" spans="1:16" x14ac:dyDescent="0.3">
      <c r="A44" s="83">
        <v>10</v>
      </c>
      <c r="B44" s="48" t="s">
        <v>46</v>
      </c>
      <c r="C44" s="48" t="s">
        <v>52</v>
      </c>
      <c r="D44" s="48" t="s">
        <v>6</v>
      </c>
      <c r="E44" s="48" t="s">
        <v>123</v>
      </c>
      <c r="F44" s="48" t="s">
        <v>133</v>
      </c>
      <c r="G44" s="85" t="s">
        <v>82</v>
      </c>
      <c r="H44" s="48" t="s">
        <v>79</v>
      </c>
      <c r="I44" s="49" t="s">
        <v>47</v>
      </c>
      <c r="J44" s="39">
        <f t="shared" si="1"/>
        <v>0</v>
      </c>
      <c r="K44" s="34"/>
      <c r="L44" s="42"/>
      <c r="M44" s="34"/>
      <c r="N44" s="34"/>
      <c r="O44" s="34"/>
      <c r="P44" s="35"/>
    </row>
    <row r="45" spans="1:16" x14ac:dyDescent="0.3">
      <c r="A45" s="83"/>
      <c r="B45" s="48" t="s">
        <v>46</v>
      </c>
      <c r="C45" s="48" t="s">
        <v>52</v>
      </c>
      <c r="D45" s="48" t="s">
        <v>6</v>
      </c>
      <c r="E45" s="48" t="s">
        <v>123</v>
      </c>
      <c r="F45" s="48" t="s">
        <v>81</v>
      </c>
      <c r="G45" s="85"/>
      <c r="H45" s="48" t="s">
        <v>3</v>
      </c>
      <c r="I45" s="49" t="s">
        <v>47</v>
      </c>
      <c r="J45" s="39">
        <f t="shared" si="1"/>
        <v>0</v>
      </c>
      <c r="K45" s="34"/>
      <c r="L45" s="42"/>
      <c r="M45" s="34"/>
      <c r="N45" s="34"/>
      <c r="O45" s="34"/>
      <c r="P45" s="35"/>
    </row>
    <row r="46" spans="1:16" x14ac:dyDescent="0.3">
      <c r="A46" s="83"/>
      <c r="B46" s="48" t="s">
        <v>46</v>
      </c>
      <c r="C46" s="48" t="s">
        <v>52</v>
      </c>
      <c r="D46" s="48" t="s">
        <v>6</v>
      </c>
      <c r="E46" s="48" t="s">
        <v>123</v>
      </c>
      <c r="F46" s="48" t="s">
        <v>83</v>
      </c>
      <c r="G46" s="85"/>
      <c r="H46" s="48" t="s">
        <v>3</v>
      </c>
      <c r="I46" s="49" t="s">
        <v>134</v>
      </c>
      <c r="J46" s="39">
        <f t="shared" si="1"/>
        <v>0</v>
      </c>
      <c r="K46" s="34"/>
      <c r="L46" s="42"/>
      <c r="M46" s="34"/>
      <c r="N46" s="34"/>
      <c r="O46" s="34"/>
      <c r="P46" s="35"/>
    </row>
    <row r="47" spans="1:16" x14ac:dyDescent="0.3">
      <c r="A47" s="83"/>
      <c r="B47" s="50" t="s">
        <v>46</v>
      </c>
      <c r="C47" s="50" t="s">
        <v>52</v>
      </c>
      <c r="D47" s="50" t="s">
        <v>6</v>
      </c>
      <c r="E47" s="50" t="s">
        <v>123</v>
      </c>
      <c r="F47" s="50" t="s">
        <v>135</v>
      </c>
      <c r="G47" s="85"/>
      <c r="H47" s="50" t="s">
        <v>3</v>
      </c>
      <c r="I47" s="51" t="s">
        <v>110</v>
      </c>
      <c r="J47" s="39">
        <f t="shared" si="1"/>
        <v>0</v>
      </c>
      <c r="K47" s="34"/>
      <c r="L47" s="42"/>
      <c r="M47" s="34"/>
      <c r="N47" s="34"/>
      <c r="O47" s="34"/>
      <c r="P47" s="35"/>
    </row>
    <row r="48" spans="1:16" x14ac:dyDescent="0.3">
      <c r="A48" s="83"/>
      <c r="B48" s="50" t="s">
        <v>46</v>
      </c>
      <c r="C48" s="50" t="s">
        <v>48</v>
      </c>
      <c r="D48" s="50" t="s">
        <v>6</v>
      </c>
      <c r="E48" s="50" t="s">
        <v>123</v>
      </c>
      <c r="F48" s="50" t="s">
        <v>86</v>
      </c>
      <c r="G48" s="50" t="s">
        <v>47</v>
      </c>
      <c r="H48" s="50" t="s">
        <v>50</v>
      </c>
      <c r="I48" s="51" t="s">
        <v>136</v>
      </c>
      <c r="J48" s="39">
        <f t="shared" si="1"/>
        <v>0</v>
      </c>
      <c r="K48" s="34"/>
      <c r="L48" s="42"/>
      <c r="M48" s="34"/>
      <c r="N48" s="34"/>
      <c r="O48" s="34"/>
      <c r="P48" s="35"/>
    </row>
    <row r="49" spans="1:16" x14ac:dyDescent="0.3">
      <c r="A49" s="83"/>
      <c r="B49" s="50" t="s">
        <v>46</v>
      </c>
      <c r="C49" s="50" t="s">
        <v>48</v>
      </c>
      <c r="D49" s="50" t="s">
        <v>6</v>
      </c>
      <c r="E49" s="50" t="s">
        <v>123</v>
      </c>
      <c r="F49" s="50" t="s">
        <v>137</v>
      </c>
      <c r="G49" s="50" t="s">
        <v>47</v>
      </c>
      <c r="H49" s="50" t="s">
        <v>50</v>
      </c>
      <c r="I49" s="51" t="s">
        <v>138</v>
      </c>
      <c r="J49" s="39">
        <f t="shared" si="1"/>
        <v>0</v>
      </c>
      <c r="K49" s="34"/>
      <c r="L49" s="42"/>
      <c r="M49" s="34"/>
      <c r="N49" s="34"/>
      <c r="O49" s="34"/>
      <c r="P49" s="35"/>
    </row>
    <row r="50" spans="1:16" x14ac:dyDescent="0.3">
      <c r="A50" s="83"/>
      <c r="B50" s="50" t="s">
        <v>46</v>
      </c>
      <c r="C50" s="50" t="s">
        <v>48</v>
      </c>
      <c r="D50" s="50" t="s">
        <v>6</v>
      </c>
      <c r="E50" s="50" t="s">
        <v>123</v>
      </c>
      <c r="F50" s="50" t="s">
        <v>84</v>
      </c>
      <c r="G50" s="50" t="s">
        <v>47</v>
      </c>
      <c r="H50" s="50" t="s">
        <v>50</v>
      </c>
      <c r="I50" s="51" t="s">
        <v>139</v>
      </c>
      <c r="J50" s="39">
        <f t="shared" si="1"/>
        <v>0</v>
      </c>
      <c r="K50" s="34"/>
      <c r="L50" s="42"/>
      <c r="M50" s="34"/>
      <c r="N50" s="34"/>
      <c r="O50" s="34"/>
      <c r="P50" s="35"/>
    </row>
    <row r="51" spans="1:16" x14ac:dyDescent="0.3">
      <c r="A51" s="83"/>
      <c r="B51" s="50" t="s">
        <v>46</v>
      </c>
      <c r="C51" s="50" t="s">
        <v>48</v>
      </c>
      <c r="D51" s="50" t="s">
        <v>6</v>
      </c>
      <c r="E51" s="50" t="s">
        <v>123</v>
      </c>
      <c r="F51" s="50" t="s">
        <v>85</v>
      </c>
      <c r="G51" s="50" t="s">
        <v>47</v>
      </c>
      <c r="H51" s="50" t="s">
        <v>50</v>
      </c>
      <c r="I51" s="51" t="s">
        <v>138</v>
      </c>
      <c r="J51" s="39">
        <f t="shared" si="1"/>
        <v>0</v>
      </c>
      <c r="K51" s="34"/>
      <c r="L51" s="42"/>
      <c r="M51" s="34"/>
      <c r="N51" s="34"/>
      <c r="O51" s="34"/>
      <c r="P51" s="35"/>
    </row>
    <row r="52" spans="1:16" x14ac:dyDescent="0.3">
      <c r="A52" s="83">
        <v>11</v>
      </c>
      <c r="B52" s="50" t="s">
        <v>46</v>
      </c>
      <c r="C52" s="50" t="s">
        <v>52</v>
      </c>
      <c r="D52" s="50" t="s">
        <v>20</v>
      </c>
      <c r="E52" s="50" t="s">
        <v>49</v>
      </c>
      <c r="F52" s="50" t="s">
        <v>140</v>
      </c>
      <c r="G52" s="86" t="s">
        <v>82</v>
      </c>
      <c r="H52" s="50" t="s">
        <v>79</v>
      </c>
      <c r="I52" s="51" t="s">
        <v>47</v>
      </c>
      <c r="J52" s="39">
        <f t="shared" si="1"/>
        <v>0</v>
      </c>
      <c r="K52" s="34"/>
      <c r="L52" s="42"/>
      <c r="M52" s="34"/>
      <c r="N52" s="34"/>
      <c r="O52" s="34"/>
      <c r="P52" s="35"/>
    </row>
    <row r="53" spans="1:16" x14ac:dyDescent="0.3">
      <c r="A53" s="83"/>
      <c r="B53" s="50" t="s">
        <v>46</v>
      </c>
      <c r="C53" s="50" t="s">
        <v>52</v>
      </c>
      <c r="D53" s="50" t="s">
        <v>20</v>
      </c>
      <c r="E53" s="52" t="s">
        <v>49</v>
      </c>
      <c r="F53" s="52" t="s">
        <v>141</v>
      </c>
      <c r="G53" s="86"/>
      <c r="H53" s="52" t="s">
        <v>3</v>
      </c>
      <c r="I53" s="51" t="s">
        <v>47</v>
      </c>
      <c r="J53" s="39">
        <f t="shared" si="1"/>
        <v>0</v>
      </c>
      <c r="K53" s="34"/>
      <c r="L53" s="42"/>
      <c r="M53" s="34"/>
      <c r="N53" s="34"/>
      <c r="O53" s="34"/>
      <c r="P53" s="35"/>
    </row>
    <row r="54" spans="1:16" x14ac:dyDescent="0.3">
      <c r="A54" s="83"/>
      <c r="B54" s="50" t="s">
        <v>46</v>
      </c>
      <c r="C54" s="50" t="s">
        <v>52</v>
      </c>
      <c r="D54" s="50" t="s">
        <v>20</v>
      </c>
      <c r="E54" s="52" t="s">
        <v>49</v>
      </c>
      <c r="F54" s="52" t="s">
        <v>141</v>
      </c>
      <c r="G54" s="86"/>
      <c r="H54" s="52" t="s">
        <v>3</v>
      </c>
      <c r="I54" s="51" t="s">
        <v>110</v>
      </c>
      <c r="J54" s="39">
        <f t="shared" si="1"/>
        <v>0</v>
      </c>
      <c r="K54" s="34"/>
      <c r="L54" s="42"/>
      <c r="M54" s="34"/>
      <c r="N54" s="34"/>
      <c r="O54" s="34"/>
      <c r="P54" s="35"/>
    </row>
    <row r="55" spans="1:16" x14ac:dyDescent="0.3">
      <c r="A55" s="83"/>
      <c r="B55" s="50" t="s">
        <v>46</v>
      </c>
      <c r="C55" s="50" t="s">
        <v>52</v>
      </c>
      <c r="D55" s="50" t="s">
        <v>20</v>
      </c>
      <c r="E55" s="52" t="s">
        <v>142</v>
      </c>
      <c r="F55" s="52" t="s">
        <v>140</v>
      </c>
      <c r="G55" s="86"/>
      <c r="H55" s="52" t="s">
        <v>79</v>
      </c>
      <c r="I55" s="51" t="s">
        <v>47</v>
      </c>
      <c r="J55" s="39">
        <f t="shared" si="1"/>
        <v>0</v>
      </c>
      <c r="K55" s="34"/>
      <c r="L55" s="42"/>
      <c r="M55" s="34"/>
      <c r="N55" s="34"/>
      <c r="O55" s="34"/>
      <c r="P55" s="35"/>
    </row>
    <row r="56" spans="1:16" x14ac:dyDescent="0.3">
      <c r="A56" s="83"/>
      <c r="B56" s="50" t="s">
        <v>46</v>
      </c>
      <c r="C56" s="50" t="s">
        <v>52</v>
      </c>
      <c r="D56" s="50" t="s">
        <v>20</v>
      </c>
      <c r="E56" s="52" t="s">
        <v>142</v>
      </c>
      <c r="F56" s="52" t="s">
        <v>141</v>
      </c>
      <c r="G56" s="86"/>
      <c r="H56" s="52" t="s">
        <v>3</v>
      </c>
      <c r="I56" s="51" t="s">
        <v>47</v>
      </c>
      <c r="J56" s="39">
        <f t="shared" si="1"/>
        <v>0</v>
      </c>
      <c r="K56" s="34"/>
      <c r="L56" s="42"/>
      <c r="M56" s="34"/>
      <c r="N56" s="34"/>
      <c r="O56" s="34"/>
      <c r="P56" s="35"/>
    </row>
    <row r="57" spans="1:16" x14ac:dyDescent="0.3">
      <c r="A57" s="83"/>
      <c r="B57" s="50" t="s">
        <v>46</v>
      </c>
      <c r="C57" s="50" t="s">
        <v>52</v>
      </c>
      <c r="D57" s="50" t="s">
        <v>20</v>
      </c>
      <c r="E57" s="52" t="s">
        <v>142</v>
      </c>
      <c r="F57" s="52" t="s">
        <v>141</v>
      </c>
      <c r="G57" s="86"/>
      <c r="H57" s="52" t="s">
        <v>3</v>
      </c>
      <c r="I57" s="51" t="s">
        <v>110</v>
      </c>
      <c r="J57" s="39">
        <f t="shared" si="1"/>
        <v>0</v>
      </c>
      <c r="K57" s="34"/>
      <c r="L57" s="42"/>
      <c r="M57" s="34"/>
      <c r="N57" s="34"/>
      <c r="O57" s="34"/>
      <c r="P57" s="35"/>
    </row>
    <row r="58" spans="1:16" x14ac:dyDescent="0.3">
      <c r="A58" s="83">
        <v>12</v>
      </c>
      <c r="B58" s="50" t="s">
        <v>46</v>
      </c>
      <c r="C58" s="50" t="s">
        <v>52</v>
      </c>
      <c r="D58" s="50" t="s">
        <v>11</v>
      </c>
      <c r="E58" s="52" t="s">
        <v>143</v>
      </c>
      <c r="F58" s="52" t="s">
        <v>54</v>
      </c>
      <c r="G58" s="52" t="s">
        <v>47</v>
      </c>
      <c r="H58" s="52" t="s">
        <v>3</v>
      </c>
      <c r="I58" s="51" t="s">
        <v>144</v>
      </c>
      <c r="J58" s="39">
        <f t="shared" si="1"/>
        <v>0</v>
      </c>
      <c r="K58" s="34"/>
      <c r="L58" s="42"/>
      <c r="M58" s="34"/>
      <c r="N58" s="34"/>
      <c r="O58" s="34"/>
      <c r="P58" s="35"/>
    </row>
    <row r="59" spans="1:16" x14ac:dyDescent="0.3">
      <c r="A59" s="83"/>
      <c r="B59" s="50" t="s">
        <v>46</v>
      </c>
      <c r="C59" s="50" t="s">
        <v>52</v>
      </c>
      <c r="D59" s="50" t="s">
        <v>11</v>
      </c>
      <c r="E59" s="52" t="s">
        <v>143</v>
      </c>
      <c r="F59" s="52" t="s">
        <v>54</v>
      </c>
      <c r="G59" s="52" t="s">
        <v>47</v>
      </c>
      <c r="H59" s="52" t="s">
        <v>3</v>
      </c>
      <c r="I59" s="51" t="s">
        <v>145</v>
      </c>
      <c r="J59" s="39">
        <f t="shared" si="1"/>
        <v>0</v>
      </c>
      <c r="K59" s="34"/>
      <c r="L59" s="42"/>
      <c r="M59" s="34"/>
      <c r="N59" s="34"/>
      <c r="O59" s="34"/>
      <c r="P59" s="35"/>
    </row>
    <row r="60" spans="1:16" x14ac:dyDescent="0.3">
      <c r="A60" s="83"/>
      <c r="B60" s="50" t="s">
        <v>46</v>
      </c>
      <c r="C60" s="50" t="s">
        <v>52</v>
      </c>
      <c r="D60" s="50" t="s">
        <v>11</v>
      </c>
      <c r="E60" s="52" t="s">
        <v>53</v>
      </c>
      <c r="F60" s="52" t="s">
        <v>54</v>
      </c>
      <c r="G60" s="52" t="s">
        <v>47</v>
      </c>
      <c r="H60" s="52" t="s">
        <v>3</v>
      </c>
      <c r="I60" s="51" t="s">
        <v>144</v>
      </c>
      <c r="J60" s="39">
        <f t="shared" si="1"/>
        <v>0</v>
      </c>
      <c r="K60" s="34"/>
      <c r="L60" s="42"/>
      <c r="M60" s="34"/>
      <c r="N60" s="34"/>
      <c r="O60" s="34"/>
      <c r="P60" s="35"/>
    </row>
    <row r="61" spans="1:16" x14ac:dyDescent="0.3">
      <c r="A61" s="83"/>
      <c r="B61" s="50" t="s">
        <v>46</v>
      </c>
      <c r="C61" s="50" t="s">
        <v>52</v>
      </c>
      <c r="D61" s="50" t="s">
        <v>11</v>
      </c>
      <c r="E61" s="52" t="s">
        <v>53</v>
      </c>
      <c r="F61" s="52" t="s">
        <v>54</v>
      </c>
      <c r="G61" s="52" t="s">
        <v>47</v>
      </c>
      <c r="H61" s="52" t="s">
        <v>3</v>
      </c>
      <c r="I61" s="51" t="s">
        <v>145</v>
      </c>
      <c r="J61" s="39">
        <f t="shared" si="1"/>
        <v>0</v>
      </c>
      <c r="K61" s="34"/>
      <c r="L61" s="42"/>
      <c r="M61" s="34"/>
      <c r="N61" s="34"/>
      <c r="O61" s="34"/>
      <c r="P61" s="35"/>
    </row>
    <row r="62" spans="1:16" x14ac:dyDescent="0.3">
      <c r="A62" s="83">
        <v>13</v>
      </c>
      <c r="B62" s="50" t="s">
        <v>46</v>
      </c>
      <c r="C62" s="50" t="s">
        <v>52</v>
      </c>
      <c r="D62" s="50" t="s">
        <v>10</v>
      </c>
      <c r="E62" s="52" t="s">
        <v>49</v>
      </c>
      <c r="F62" s="52" t="s">
        <v>146</v>
      </c>
      <c r="G62" s="87" t="s">
        <v>78</v>
      </c>
      <c r="H62" s="52" t="s">
        <v>79</v>
      </c>
      <c r="I62" s="51"/>
      <c r="J62" s="39">
        <f t="shared" si="1"/>
        <v>0</v>
      </c>
      <c r="K62" s="34"/>
      <c r="L62" s="42"/>
      <c r="M62" s="34"/>
      <c r="N62" s="34"/>
      <c r="O62" s="34"/>
      <c r="P62" s="35"/>
    </row>
    <row r="63" spans="1:16" x14ac:dyDescent="0.3">
      <c r="A63" s="83"/>
      <c r="B63" s="50" t="s">
        <v>46</v>
      </c>
      <c r="C63" s="50" t="s">
        <v>52</v>
      </c>
      <c r="D63" s="50" t="s">
        <v>10</v>
      </c>
      <c r="E63" s="52" t="s">
        <v>49</v>
      </c>
      <c r="F63" s="52" t="s">
        <v>147</v>
      </c>
      <c r="G63" s="87"/>
      <c r="H63" s="52" t="s">
        <v>3</v>
      </c>
      <c r="I63" s="51"/>
      <c r="J63" s="39">
        <f t="shared" si="1"/>
        <v>0</v>
      </c>
      <c r="K63" s="34"/>
      <c r="L63" s="42"/>
      <c r="M63" s="34"/>
      <c r="N63" s="34"/>
      <c r="O63" s="34"/>
      <c r="P63" s="35"/>
    </row>
    <row r="64" spans="1:16" x14ac:dyDescent="0.3">
      <c r="A64" s="83"/>
      <c r="B64" s="50" t="s">
        <v>46</v>
      </c>
      <c r="C64" s="50" t="s">
        <v>52</v>
      </c>
      <c r="D64" s="50" t="s">
        <v>10</v>
      </c>
      <c r="E64" s="52" t="s">
        <v>148</v>
      </c>
      <c r="F64" s="52" t="s">
        <v>146</v>
      </c>
      <c r="G64" s="52"/>
      <c r="H64" s="52" t="s">
        <v>79</v>
      </c>
      <c r="I64" s="51"/>
      <c r="J64" s="39">
        <f t="shared" si="1"/>
        <v>0</v>
      </c>
      <c r="K64" s="34"/>
      <c r="L64" s="42"/>
      <c r="M64" s="34"/>
      <c r="N64" s="34"/>
      <c r="O64" s="34"/>
      <c r="P64" s="35"/>
    </row>
    <row r="65" spans="1:16" x14ac:dyDescent="0.3">
      <c r="A65" s="83"/>
      <c r="B65" s="50" t="s">
        <v>46</v>
      </c>
      <c r="C65" s="50" t="s">
        <v>52</v>
      </c>
      <c r="D65" s="50" t="s">
        <v>10</v>
      </c>
      <c r="E65" s="52" t="s">
        <v>148</v>
      </c>
      <c r="F65" s="52" t="s">
        <v>147</v>
      </c>
      <c r="G65" s="52"/>
      <c r="H65" s="52" t="s">
        <v>3</v>
      </c>
      <c r="I65" s="51"/>
      <c r="J65" s="39">
        <f t="shared" si="1"/>
        <v>0</v>
      </c>
      <c r="K65" s="34"/>
      <c r="L65" s="42"/>
      <c r="M65" s="34"/>
      <c r="N65" s="34"/>
      <c r="O65" s="34"/>
      <c r="P65" s="35"/>
    </row>
    <row r="66" spans="1:16" x14ac:dyDescent="0.3">
      <c r="A66" s="83">
        <v>14</v>
      </c>
      <c r="B66" s="50" t="s">
        <v>46</v>
      </c>
      <c r="C66" s="50" t="s">
        <v>52</v>
      </c>
      <c r="D66" s="50" t="s">
        <v>16</v>
      </c>
      <c r="E66" s="52" t="s">
        <v>49</v>
      </c>
      <c r="F66" s="52" t="s">
        <v>149</v>
      </c>
      <c r="G66" s="52" t="s">
        <v>150</v>
      </c>
      <c r="H66" s="52" t="s">
        <v>79</v>
      </c>
      <c r="I66" s="51" t="s">
        <v>55</v>
      </c>
      <c r="J66" s="39">
        <f t="shared" si="1"/>
        <v>0</v>
      </c>
      <c r="K66" s="34"/>
      <c r="L66" s="42"/>
      <c r="M66" s="34"/>
      <c r="N66" s="34"/>
      <c r="O66" s="34"/>
      <c r="P66" s="35"/>
    </row>
    <row r="67" spans="1:16" x14ac:dyDescent="0.3">
      <c r="A67" s="83"/>
      <c r="B67" s="50" t="s">
        <v>46</v>
      </c>
      <c r="C67" s="50" t="s">
        <v>52</v>
      </c>
      <c r="D67" s="50" t="s">
        <v>16</v>
      </c>
      <c r="E67" s="52" t="s">
        <v>49</v>
      </c>
      <c r="F67" s="52" t="s">
        <v>151</v>
      </c>
      <c r="G67" s="52" t="s">
        <v>47</v>
      </c>
      <c r="H67" s="52" t="s">
        <v>3</v>
      </c>
      <c r="I67" s="51" t="s">
        <v>47</v>
      </c>
      <c r="J67" s="39">
        <f t="shared" si="1"/>
        <v>0</v>
      </c>
      <c r="K67" s="34"/>
      <c r="L67" s="42"/>
      <c r="M67" s="34"/>
      <c r="N67" s="34"/>
      <c r="O67" s="34"/>
      <c r="P67" s="35"/>
    </row>
    <row r="68" spans="1:16" x14ac:dyDescent="0.3">
      <c r="A68" s="83"/>
      <c r="B68" s="50" t="s">
        <v>46</v>
      </c>
      <c r="C68" s="50" t="s">
        <v>52</v>
      </c>
      <c r="D68" s="50" t="s">
        <v>16</v>
      </c>
      <c r="E68" s="52" t="s">
        <v>98</v>
      </c>
      <c r="F68" s="52" t="s">
        <v>149</v>
      </c>
      <c r="G68" s="52" t="s">
        <v>47</v>
      </c>
      <c r="H68" s="52" t="s">
        <v>79</v>
      </c>
      <c r="I68" s="51" t="s">
        <v>55</v>
      </c>
      <c r="J68" s="39">
        <f t="shared" si="1"/>
        <v>0</v>
      </c>
      <c r="K68" s="34"/>
      <c r="L68" s="42"/>
      <c r="M68" s="34"/>
      <c r="N68" s="34"/>
      <c r="O68" s="34"/>
      <c r="P68" s="35"/>
    </row>
    <row r="69" spans="1:16" x14ac:dyDescent="0.3">
      <c r="A69" s="83"/>
      <c r="B69" s="50" t="s">
        <v>46</v>
      </c>
      <c r="C69" s="50" t="s">
        <v>52</v>
      </c>
      <c r="D69" s="50" t="s">
        <v>16</v>
      </c>
      <c r="E69" s="52" t="s">
        <v>98</v>
      </c>
      <c r="F69" s="52" t="s">
        <v>151</v>
      </c>
      <c r="G69" s="52" t="s">
        <v>47</v>
      </c>
      <c r="H69" s="52" t="s">
        <v>3</v>
      </c>
      <c r="I69" s="51" t="s">
        <v>47</v>
      </c>
      <c r="J69" s="39">
        <f t="shared" si="1"/>
        <v>0</v>
      </c>
      <c r="K69" s="34"/>
      <c r="L69" s="42"/>
      <c r="M69" s="34"/>
      <c r="N69" s="34"/>
      <c r="O69" s="34"/>
      <c r="P69" s="35"/>
    </row>
    <row r="70" spans="1:16" x14ac:dyDescent="0.3">
      <c r="A70" s="83">
        <v>15</v>
      </c>
      <c r="B70" s="50" t="s">
        <v>66</v>
      </c>
      <c r="C70" s="50" t="s">
        <v>52</v>
      </c>
      <c r="D70" s="50" t="s">
        <v>23</v>
      </c>
      <c r="E70" s="52" t="s">
        <v>49</v>
      </c>
      <c r="F70" s="52" t="s">
        <v>152</v>
      </c>
      <c r="G70" s="52" t="s">
        <v>47</v>
      </c>
      <c r="H70" s="52" t="s">
        <v>79</v>
      </c>
      <c r="I70" s="51" t="s">
        <v>153</v>
      </c>
      <c r="J70" s="39">
        <f t="shared" si="1"/>
        <v>0</v>
      </c>
      <c r="K70" s="34"/>
      <c r="L70" s="42"/>
      <c r="M70" s="34"/>
      <c r="N70" s="34"/>
      <c r="O70" s="34"/>
      <c r="P70" s="35"/>
    </row>
    <row r="71" spans="1:16" x14ac:dyDescent="0.3">
      <c r="A71" s="83"/>
      <c r="B71" s="50" t="s">
        <v>66</v>
      </c>
      <c r="C71" s="50" t="s">
        <v>52</v>
      </c>
      <c r="D71" s="50" t="s">
        <v>23</v>
      </c>
      <c r="E71" s="52" t="s">
        <v>49</v>
      </c>
      <c r="F71" s="52" t="s">
        <v>154</v>
      </c>
      <c r="G71" s="52" t="s">
        <v>47</v>
      </c>
      <c r="H71" s="52" t="s">
        <v>79</v>
      </c>
      <c r="I71" s="51" t="s">
        <v>153</v>
      </c>
      <c r="J71" s="39">
        <f t="shared" si="1"/>
        <v>0</v>
      </c>
      <c r="K71" s="34"/>
      <c r="L71" s="42"/>
      <c r="M71" s="34"/>
      <c r="N71" s="34"/>
      <c r="O71" s="34"/>
      <c r="P71" s="35"/>
    </row>
    <row r="72" spans="1:16" x14ac:dyDescent="0.3">
      <c r="A72" s="83"/>
      <c r="B72" s="50" t="s">
        <v>66</v>
      </c>
      <c r="C72" s="50" t="s">
        <v>52</v>
      </c>
      <c r="D72" s="50" t="s">
        <v>23</v>
      </c>
      <c r="E72" s="52" t="s">
        <v>49</v>
      </c>
      <c r="F72" s="52" t="s">
        <v>155</v>
      </c>
      <c r="G72" s="52" t="s">
        <v>47</v>
      </c>
      <c r="H72" s="52" t="s">
        <v>79</v>
      </c>
      <c r="I72" s="51" t="s">
        <v>153</v>
      </c>
      <c r="J72" s="39">
        <f t="shared" si="1"/>
        <v>0</v>
      </c>
      <c r="K72" s="34"/>
      <c r="L72" s="42"/>
      <c r="M72" s="34"/>
      <c r="N72" s="34"/>
      <c r="O72" s="34"/>
      <c r="P72" s="35"/>
    </row>
    <row r="73" spans="1:16" x14ac:dyDescent="0.3">
      <c r="A73" s="83"/>
      <c r="B73" s="50" t="s">
        <v>66</v>
      </c>
      <c r="C73" s="50" t="s">
        <v>52</v>
      </c>
      <c r="D73" s="50" t="s">
        <v>23</v>
      </c>
      <c r="E73" s="52" t="s">
        <v>49</v>
      </c>
      <c r="F73" s="52" t="s">
        <v>156</v>
      </c>
      <c r="G73" s="52" t="s">
        <v>47</v>
      </c>
      <c r="H73" s="52" t="s">
        <v>79</v>
      </c>
      <c r="I73" s="51" t="s">
        <v>153</v>
      </c>
      <c r="J73" s="39">
        <f t="shared" si="1"/>
        <v>0</v>
      </c>
      <c r="K73" s="34"/>
      <c r="L73" s="42"/>
      <c r="M73" s="34"/>
      <c r="N73" s="34"/>
      <c r="O73" s="34"/>
      <c r="P73" s="35"/>
    </row>
    <row r="74" spans="1:16" x14ac:dyDescent="0.3">
      <c r="A74" s="83"/>
      <c r="B74" s="50" t="s">
        <v>66</v>
      </c>
      <c r="C74" s="50" t="s">
        <v>52</v>
      </c>
      <c r="D74" s="50" t="s">
        <v>23</v>
      </c>
      <c r="E74" s="52" t="s">
        <v>98</v>
      </c>
      <c r="F74" s="52" t="s">
        <v>157</v>
      </c>
      <c r="G74" s="52" t="s">
        <v>47</v>
      </c>
      <c r="H74" s="52" t="s">
        <v>79</v>
      </c>
      <c r="I74" s="51" t="s">
        <v>47</v>
      </c>
      <c r="J74" s="39">
        <f t="shared" si="1"/>
        <v>0</v>
      </c>
      <c r="K74" s="34"/>
      <c r="L74" s="42"/>
      <c r="M74" s="34"/>
      <c r="N74" s="34"/>
      <c r="O74" s="34"/>
      <c r="P74" s="35"/>
    </row>
    <row r="75" spans="1:16" x14ac:dyDescent="0.3">
      <c r="A75" s="83">
        <v>16</v>
      </c>
      <c r="B75" s="50" t="s">
        <v>66</v>
      </c>
      <c r="C75" s="50" t="s">
        <v>91</v>
      </c>
      <c r="D75" s="50" t="s">
        <v>19</v>
      </c>
      <c r="E75" s="52" t="s">
        <v>49</v>
      </c>
      <c r="F75" s="52" t="s">
        <v>90</v>
      </c>
      <c r="G75" s="52" t="s">
        <v>158</v>
      </c>
      <c r="H75" s="52" t="s">
        <v>3</v>
      </c>
      <c r="I75" s="51" t="s">
        <v>159</v>
      </c>
      <c r="J75" s="39">
        <f t="shared" ref="J75:J128" si="2">SUM(K75:P75)</f>
        <v>0</v>
      </c>
      <c r="K75" s="34"/>
      <c r="L75" s="42"/>
      <c r="M75" s="34"/>
      <c r="N75" s="34"/>
      <c r="O75" s="34"/>
      <c r="P75" s="35"/>
    </row>
    <row r="76" spans="1:16" x14ac:dyDescent="0.3">
      <c r="A76" s="83"/>
      <c r="B76" s="50" t="s">
        <v>66</v>
      </c>
      <c r="C76" s="52" t="s">
        <v>52</v>
      </c>
      <c r="D76" s="50" t="s">
        <v>19</v>
      </c>
      <c r="E76" s="52" t="s">
        <v>49</v>
      </c>
      <c r="F76" s="52" t="s">
        <v>90</v>
      </c>
      <c r="G76" s="52"/>
      <c r="H76" s="52" t="s">
        <v>3</v>
      </c>
      <c r="I76" s="51" t="s">
        <v>159</v>
      </c>
      <c r="J76" s="39">
        <f t="shared" si="2"/>
        <v>0</v>
      </c>
      <c r="K76" s="34"/>
      <c r="L76" s="42"/>
      <c r="M76" s="34"/>
      <c r="N76" s="34"/>
      <c r="O76" s="34"/>
      <c r="P76" s="35"/>
    </row>
    <row r="77" spans="1:16" x14ac:dyDescent="0.3">
      <c r="A77" s="83"/>
      <c r="B77" s="50" t="s">
        <v>66</v>
      </c>
      <c r="C77" s="50" t="s">
        <v>52</v>
      </c>
      <c r="D77" s="50" t="s">
        <v>19</v>
      </c>
      <c r="E77" s="50" t="s">
        <v>106</v>
      </c>
      <c r="F77" s="50" t="s">
        <v>90</v>
      </c>
      <c r="G77" s="50"/>
      <c r="H77" s="50" t="s">
        <v>3</v>
      </c>
      <c r="I77" s="51" t="s">
        <v>160</v>
      </c>
      <c r="J77" s="39">
        <f t="shared" si="2"/>
        <v>0</v>
      </c>
      <c r="K77" s="34"/>
      <c r="L77" s="42"/>
      <c r="M77" s="34"/>
      <c r="N77" s="34"/>
      <c r="O77" s="34"/>
      <c r="P77" s="35"/>
    </row>
    <row r="78" spans="1:16" x14ac:dyDescent="0.3">
      <c r="A78" s="83"/>
      <c r="B78" s="50" t="s">
        <v>66</v>
      </c>
      <c r="C78" s="50" t="s">
        <v>52</v>
      </c>
      <c r="D78" s="50" t="s">
        <v>19</v>
      </c>
      <c r="E78" s="50" t="s">
        <v>106</v>
      </c>
      <c r="F78" s="50" t="s">
        <v>90</v>
      </c>
      <c r="G78" s="50"/>
      <c r="H78" s="50" t="s">
        <v>3</v>
      </c>
      <c r="I78" s="51" t="s">
        <v>161</v>
      </c>
      <c r="J78" s="39">
        <f t="shared" si="2"/>
        <v>0</v>
      </c>
      <c r="K78" s="34"/>
      <c r="L78" s="42"/>
      <c r="M78" s="34"/>
      <c r="N78" s="34"/>
      <c r="O78" s="34"/>
      <c r="P78" s="35"/>
    </row>
    <row r="79" spans="1:16" x14ac:dyDescent="0.3">
      <c r="A79" s="83"/>
      <c r="B79" s="50" t="s">
        <v>66</v>
      </c>
      <c r="C79" s="50" t="s">
        <v>52</v>
      </c>
      <c r="D79" s="50" t="s">
        <v>19</v>
      </c>
      <c r="E79" s="50" t="s">
        <v>98</v>
      </c>
      <c r="F79" s="50" t="s">
        <v>162</v>
      </c>
      <c r="G79" s="50" t="s">
        <v>47</v>
      </c>
      <c r="H79" s="50" t="s">
        <v>3</v>
      </c>
      <c r="I79" s="51" t="s">
        <v>163</v>
      </c>
      <c r="J79" s="39">
        <f t="shared" si="2"/>
        <v>0</v>
      </c>
      <c r="K79" s="34"/>
      <c r="L79" s="42"/>
      <c r="M79" s="34"/>
      <c r="N79" s="34"/>
      <c r="O79" s="34"/>
      <c r="P79" s="35"/>
    </row>
    <row r="80" spans="1:16" x14ac:dyDescent="0.3">
      <c r="A80" s="83"/>
      <c r="B80" s="50" t="s">
        <v>66</v>
      </c>
      <c r="C80" s="50" t="s">
        <v>52</v>
      </c>
      <c r="D80" s="50" t="s">
        <v>19</v>
      </c>
      <c r="E80" s="50" t="s">
        <v>94</v>
      </c>
      <c r="F80" s="50" t="s">
        <v>93</v>
      </c>
      <c r="G80" s="50"/>
      <c r="H80" s="50" t="s">
        <v>50</v>
      </c>
      <c r="I80" s="51" t="s">
        <v>160</v>
      </c>
      <c r="J80" s="39">
        <f t="shared" si="2"/>
        <v>0</v>
      </c>
      <c r="K80" s="34"/>
      <c r="L80" s="42"/>
      <c r="M80" s="34"/>
      <c r="N80" s="34"/>
      <c r="O80" s="34"/>
      <c r="P80" s="35"/>
    </row>
    <row r="81" spans="1:16" x14ac:dyDescent="0.3">
      <c r="A81" s="83"/>
      <c r="B81" s="50" t="s">
        <v>66</v>
      </c>
      <c r="C81" s="50" t="s">
        <v>52</v>
      </c>
      <c r="D81" s="50" t="s">
        <v>19</v>
      </c>
      <c r="E81" s="50" t="s">
        <v>49</v>
      </c>
      <c r="F81" s="50" t="s">
        <v>92</v>
      </c>
      <c r="G81" s="50"/>
      <c r="H81" s="50" t="s">
        <v>88</v>
      </c>
      <c r="I81" s="51" t="s">
        <v>164</v>
      </c>
      <c r="J81" s="39">
        <f t="shared" si="2"/>
        <v>0</v>
      </c>
      <c r="K81" s="34"/>
      <c r="L81" s="42"/>
      <c r="M81" s="34"/>
      <c r="N81" s="34"/>
      <c r="O81" s="34"/>
      <c r="P81" s="35"/>
    </row>
    <row r="82" spans="1:16" x14ac:dyDescent="0.3">
      <c r="A82" s="83"/>
      <c r="B82" s="50" t="s">
        <v>66</v>
      </c>
      <c r="C82" s="50" t="s">
        <v>52</v>
      </c>
      <c r="D82" s="50" t="s">
        <v>19</v>
      </c>
      <c r="E82" s="50" t="s">
        <v>49</v>
      </c>
      <c r="F82" s="50" t="s">
        <v>165</v>
      </c>
      <c r="G82" s="50"/>
      <c r="H82" s="50" t="s">
        <v>88</v>
      </c>
      <c r="I82" s="51" t="s">
        <v>166</v>
      </c>
      <c r="J82" s="39">
        <f t="shared" si="2"/>
        <v>0</v>
      </c>
      <c r="K82" s="34"/>
      <c r="L82" s="42"/>
      <c r="M82" s="34"/>
      <c r="N82" s="34"/>
      <c r="O82" s="34"/>
      <c r="P82" s="35"/>
    </row>
    <row r="83" spans="1:16" x14ac:dyDescent="0.3">
      <c r="A83" s="83"/>
      <c r="B83" s="50" t="s">
        <v>66</v>
      </c>
      <c r="C83" s="50" t="s">
        <v>52</v>
      </c>
      <c r="D83" s="50" t="s">
        <v>19</v>
      </c>
      <c r="E83" s="50" t="s">
        <v>167</v>
      </c>
      <c r="F83" s="50" t="s">
        <v>165</v>
      </c>
      <c r="G83" s="50"/>
      <c r="H83" s="50" t="s">
        <v>88</v>
      </c>
      <c r="I83" s="51" t="s">
        <v>168</v>
      </c>
      <c r="J83" s="39">
        <f t="shared" si="2"/>
        <v>0</v>
      </c>
      <c r="K83" s="34"/>
      <c r="L83" s="42"/>
      <c r="M83" s="34"/>
      <c r="N83" s="34"/>
      <c r="O83" s="34"/>
      <c r="P83" s="35"/>
    </row>
    <row r="84" spans="1:16" x14ac:dyDescent="0.3">
      <c r="A84" s="83"/>
      <c r="B84" s="50" t="s">
        <v>66</v>
      </c>
      <c r="C84" s="50" t="s">
        <v>48</v>
      </c>
      <c r="D84" s="50" t="s">
        <v>19</v>
      </c>
      <c r="E84" s="50" t="s">
        <v>49</v>
      </c>
      <c r="F84" s="50" t="s">
        <v>169</v>
      </c>
      <c r="G84" s="50" t="s">
        <v>47</v>
      </c>
      <c r="H84" s="50" t="s">
        <v>50</v>
      </c>
      <c r="I84" s="51" t="s">
        <v>47</v>
      </c>
      <c r="J84" s="39">
        <f t="shared" si="2"/>
        <v>0</v>
      </c>
      <c r="K84" s="34"/>
      <c r="L84" s="42"/>
      <c r="M84" s="34"/>
      <c r="N84" s="34"/>
      <c r="O84" s="34"/>
      <c r="P84" s="35"/>
    </row>
    <row r="85" spans="1:16" x14ac:dyDescent="0.3">
      <c r="A85" s="83"/>
      <c r="B85" s="50" t="s">
        <v>66</v>
      </c>
      <c r="C85" s="50" t="s">
        <v>48</v>
      </c>
      <c r="D85" s="50" t="s">
        <v>19</v>
      </c>
      <c r="E85" s="50" t="s">
        <v>98</v>
      </c>
      <c r="F85" s="50" t="s">
        <v>169</v>
      </c>
      <c r="G85" s="50" t="s">
        <v>47</v>
      </c>
      <c r="H85" s="50" t="s">
        <v>50</v>
      </c>
      <c r="I85" s="51" t="s">
        <v>47</v>
      </c>
      <c r="J85" s="39">
        <f t="shared" si="2"/>
        <v>0</v>
      </c>
      <c r="K85" s="34"/>
      <c r="L85" s="42"/>
      <c r="M85" s="34"/>
      <c r="N85" s="34"/>
      <c r="O85" s="34"/>
      <c r="P85" s="35"/>
    </row>
    <row r="86" spans="1:16" x14ac:dyDescent="0.3">
      <c r="A86" s="83"/>
      <c r="B86" s="50" t="s">
        <v>66</v>
      </c>
      <c r="C86" s="50" t="s">
        <v>48</v>
      </c>
      <c r="D86" s="50" t="s">
        <v>19</v>
      </c>
      <c r="E86" s="50" t="s">
        <v>49</v>
      </c>
      <c r="F86" s="50" t="s">
        <v>170</v>
      </c>
      <c r="G86" s="50" t="s">
        <v>47</v>
      </c>
      <c r="H86" s="50" t="s">
        <v>50</v>
      </c>
      <c r="I86" s="51" t="s">
        <v>171</v>
      </c>
      <c r="J86" s="39">
        <f t="shared" si="2"/>
        <v>0</v>
      </c>
      <c r="K86" s="34"/>
      <c r="L86" s="42"/>
      <c r="M86" s="34"/>
      <c r="N86" s="34"/>
      <c r="O86" s="34"/>
      <c r="P86" s="35"/>
    </row>
    <row r="87" spans="1:16" x14ac:dyDescent="0.3">
      <c r="A87" s="83"/>
      <c r="B87" s="50" t="s">
        <v>66</v>
      </c>
      <c r="C87" s="50" t="s">
        <v>48</v>
      </c>
      <c r="D87" s="50" t="s">
        <v>19</v>
      </c>
      <c r="E87" s="50" t="s">
        <v>49</v>
      </c>
      <c r="F87" s="50" t="s">
        <v>170</v>
      </c>
      <c r="G87" s="50" t="s">
        <v>47</v>
      </c>
      <c r="H87" s="50" t="s">
        <v>50</v>
      </c>
      <c r="I87" s="51" t="s">
        <v>172</v>
      </c>
      <c r="J87" s="39">
        <f t="shared" si="2"/>
        <v>0</v>
      </c>
      <c r="K87" s="34"/>
      <c r="L87" s="42"/>
      <c r="M87" s="34"/>
      <c r="N87" s="34"/>
      <c r="O87" s="34"/>
      <c r="P87" s="35"/>
    </row>
    <row r="88" spans="1:16" x14ac:dyDescent="0.3">
      <c r="A88" s="83"/>
      <c r="B88" s="50" t="s">
        <v>66</v>
      </c>
      <c r="C88" s="50" t="s">
        <v>48</v>
      </c>
      <c r="D88" s="50" t="s">
        <v>19</v>
      </c>
      <c r="E88" s="50" t="s">
        <v>98</v>
      </c>
      <c r="F88" s="50" t="s">
        <v>170</v>
      </c>
      <c r="G88" s="50" t="s">
        <v>47</v>
      </c>
      <c r="H88" s="50" t="s">
        <v>50</v>
      </c>
      <c r="I88" s="51" t="s">
        <v>47</v>
      </c>
      <c r="J88" s="39">
        <f t="shared" si="2"/>
        <v>0</v>
      </c>
      <c r="K88" s="34"/>
      <c r="L88" s="42"/>
      <c r="M88" s="34"/>
      <c r="N88" s="34"/>
      <c r="O88" s="34"/>
      <c r="P88" s="35"/>
    </row>
    <row r="89" spans="1:16" x14ac:dyDescent="0.3">
      <c r="A89" s="83">
        <v>17</v>
      </c>
      <c r="B89" s="50" t="s">
        <v>67</v>
      </c>
      <c r="C89" s="50" t="s">
        <v>48</v>
      </c>
      <c r="D89" s="50" t="s">
        <v>5</v>
      </c>
      <c r="E89" s="50" t="s">
        <v>49</v>
      </c>
      <c r="F89" s="50" t="s">
        <v>173</v>
      </c>
      <c r="G89" s="50" t="s">
        <v>47</v>
      </c>
      <c r="H89" s="50" t="s">
        <v>79</v>
      </c>
      <c r="I89" s="51" t="s">
        <v>47</v>
      </c>
      <c r="J89" s="39">
        <f t="shared" si="2"/>
        <v>0</v>
      </c>
      <c r="K89" s="34"/>
      <c r="L89" s="42"/>
      <c r="M89" s="34"/>
      <c r="N89" s="34"/>
      <c r="O89" s="34"/>
      <c r="P89" s="35"/>
    </row>
    <row r="90" spans="1:16" x14ac:dyDescent="0.3">
      <c r="A90" s="83"/>
      <c r="B90" s="50" t="s">
        <v>67</v>
      </c>
      <c r="C90" s="50" t="s">
        <v>48</v>
      </c>
      <c r="D90" s="50" t="s">
        <v>5</v>
      </c>
      <c r="E90" s="50" t="s">
        <v>49</v>
      </c>
      <c r="F90" s="50" t="s">
        <v>174</v>
      </c>
      <c r="G90" s="50" t="s">
        <v>47</v>
      </c>
      <c r="H90" s="50" t="s">
        <v>79</v>
      </c>
      <c r="I90" s="51" t="s">
        <v>47</v>
      </c>
      <c r="J90" s="39">
        <f t="shared" si="2"/>
        <v>0</v>
      </c>
      <c r="K90" s="34"/>
      <c r="L90" s="42"/>
      <c r="M90" s="34"/>
      <c r="N90" s="34"/>
      <c r="O90" s="34"/>
      <c r="P90" s="35"/>
    </row>
    <row r="91" spans="1:16" x14ac:dyDescent="0.3">
      <c r="A91" s="83"/>
      <c r="B91" s="50" t="s">
        <v>67</v>
      </c>
      <c r="C91" s="50" t="s">
        <v>48</v>
      </c>
      <c r="D91" s="50" t="s">
        <v>5</v>
      </c>
      <c r="E91" s="50" t="s">
        <v>49</v>
      </c>
      <c r="F91" s="50" t="s">
        <v>175</v>
      </c>
      <c r="G91" s="50" t="s">
        <v>47</v>
      </c>
      <c r="H91" s="50" t="s">
        <v>79</v>
      </c>
      <c r="I91" s="51" t="s">
        <v>47</v>
      </c>
      <c r="J91" s="39">
        <f t="shared" si="2"/>
        <v>0</v>
      </c>
      <c r="K91" s="34"/>
      <c r="L91" s="42"/>
      <c r="M91" s="34"/>
      <c r="N91" s="34"/>
      <c r="O91" s="34"/>
      <c r="P91" s="35"/>
    </row>
    <row r="92" spans="1:16" x14ac:dyDescent="0.3">
      <c r="A92" s="83">
        <v>18</v>
      </c>
      <c r="B92" s="50" t="s">
        <v>67</v>
      </c>
      <c r="C92" s="50" t="s">
        <v>48</v>
      </c>
      <c r="D92" s="50" t="s">
        <v>24</v>
      </c>
      <c r="E92" s="50" t="s">
        <v>49</v>
      </c>
      <c r="F92" s="50" t="s">
        <v>25</v>
      </c>
      <c r="G92" s="50" t="s">
        <v>47</v>
      </c>
      <c r="H92" s="50" t="s">
        <v>88</v>
      </c>
      <c r="I92" s="51" t="s">
        <v>47</v>
      </c>
      <c r="J92" s="39">
        <f t="shared" si="2"/>
        <v>0</v>
      </c>
      <c r="K92" s="34"/>
      <c r="L92" s="42"/>
      <c r="M92" s="34"/>
      <c r="N92" s="34"/>
      <c r="O92" s="34"/>
      <c r="P92" s="35"/>
    </row>
    <row r="93" spans="1:16" x14ac:dyDescent="0.3">
      <c r="A93" s="83"/>
      <c r="B93" s="50" t="s">
        <v>67</v>
      </c>
      <c r="C93" s="50" t="s">
        <v>48</v>
      </c>
      <c r="D93" s="50" t="s">
        <v>24</v>
      </c>
      <c r="E93" s="50" t="s">
        <v>49</v>
      </c>
      <c r="F93" s="50" t="s">
        <v>176</v>
      </c>
      <c r="G93" s="50" t="s">
        <v>47</v>
      </c>
      <c r="H93" s="50" t="s">
        <v>50</v>
      </c>
      <c r="I93" s="51" t="s">
        <v>47</v>
      </c>
      <c r="J93" s="39">
        <f t="shared" si="2"/>
        <v>0</v>
      </c>
      <c r="K93" s="34"/>
      <c r="L93" s="42"/>
      <c r="M93" s="34"/>
      <c r="N93" s="34"/>
      <c r="O93" s="34"/>
      <c r="P93" s="35"/>
    </row>
    <row r="94" spans="1:16" x14ac:dyDescent="0.3">
      <c r="A94" s="83"/>
      <c r="B94" s="50" t="s">
        <v>67</v>
      </c>
      <c r="C94" s="50" t="s">
        <v>69</v>
      </c>
      <c r="D94" s="50" t="s">
        <v>24</v>
      </c>
      <c r="E94" s="50" t="s">
        <v>49</v>
      </c>
      <c r="F94" s="50" t="s">
        <v>87</v>
      </c>
      <c r="G94" s="50" t="s">
        <v>47</v>
      </c>
      <c r="H94" s="50" t="s">
        <v>50</v>
      </c>
      <c r="I94" s="51" t="s">
        <v>177</v>
      </c>
      <c r="J94" s="39">
        <f t="shared" si="2"/>
        <v>0</v>
      </c>
      <c r="K94" s="34"/>
      <c r="L94" s="42"/>
      <c r="M94" s="34"/>
      <c r="N94" s="34"/>
      <c r="O94" s="34"/>
      <c r="P94" s="35"/>
    </row>
    <row r="95" spans="1:16" x14ac:dyDescent="0.3">
      <c r="A95" s="83">
        <v>19</v>
      </c>
      <c r="B95" s="50" t="s">
        <v>64</v>
      </c>
      <c r="C95" s="50" t="s">
        <v>178</v>
      </c>
      <c r="D95" s="50" t="s">
        <v>21</v>
      </c>
      <c r="E95" s="50" t="s">
        <v>49</v>
      </c>
      <c r="F95" s="50" t="s">
        <v>22</v>
      </c>
      <c r="G95" s="50" t="s">
        <v>47</v>
      </c>
      <c r="H95" s="50" t="s">
        <v>3</v>
      </c>
      <c r="I95" s="51" t="s">
        <v>47</v>
      </c>
      <c r="J95" s="39">
        <f t="shared" si="2"/>
        <v>0</v>
      </c>
      <c r="K95" s="34"/>
      <c r="L95" s="42"/>
      <c r="M95" s="34"/>
      <c r="N95" s="34"/>
      <c r="O95" s="34"/>
      <c r="P95" s="35"/>
    </row>
    <row r="96" spans="1:16" x14ac:dyDescent="0.3">
      <c r="A96" s="83"/>
      <c r="B96" s="50" t="s">
        <v>64</v>
      </c>
      <c r="C96" s="50" t="s">
        <v>52</v>
      </c>
      <c r="D96" s="50" t="s">
        <v>21</v>
      </c>
      <c r="E96" s="50" t="s">
        <v>49</v>
      </c>
      <c r="F96" s="50" t="s">
        <v>22</v>
      </c>
      <c r="G96" s="50" t="s">
        <v>47</v>
      </c>
      <c r="H96" s="50" t="s">
        <v>3</v>
      </c>
      <c r="I96" s="51" t="s">
        <v>47</v>
      </c>
      <c r="J96" s="39">
        <f t="shared" si="2"/>
        <v>0</v>
      </c>
      <c r="K96" s="34"/>
      <c r="L96" s="42"/>
      <c r="M96" s="34"/>
      <c r="N96" s="34"/>
      <c r="O96" s="34"/>
      <c r="P96" s="35"/>
    </row>
    <row r="97" spans="1:16" x14ac:dyDescent="0.3">
      <c r="A97" s="83"/>
      <c r="B97" s="50" t="s">
        <v>64</v>
      </c>
      <c r="C97" s="50" t="s">
        <v>178</v>
      </c>
      <c r="D97" s="50" t="s">
        <v>21</v>
      </c>
      <c r="E97" s="50" t="s">
        <v>49</v>
      </c>
      <c r="F97" s="50" t="s">
        <v>95</v>
      </c>
      <c r="G97" s="50" t="s">
        <v>47</v>
      </c>
      <c r="H97" s="50" t="s">
        <v>88</v>
      </c>
      <c r="I97" s="51" t="s">
        <v>47</v>
      </c>
      <c r="J97" s="39">
        <f t="shared" si="2"/>
        <v>0</v>
      </c>
      <c r="K97" s="34"/>
      <c r="L97" s="42"/>
      <c r="M97" s="34"/>
      <c r="N97" s="34"/>
      <c r="O97" s="34"/>
      <c r="P97" s="35"/>
    </row>
    <row r="98" spans="1:16" x14ac:dyDescent="0.3">
      <c r="A98" s="83">
        <v>20</v>
      </c>
      <c r="B98" s="50" t="s">
        <v>64</v>
      </c>
      <c r="C98" s="50" t="s">
        <v>178</v>
      </c>
      <c r="D98" s="50" t="s">
        <v>26</v>
      </c>
      <c r="E98" s="50" t="s">
        <v>49</v>
      </c>
      <c r="F98" s="50" t="s">
        <v>27</v>
      </c>
      <c r="G98" s="50" t="s">
        <v>47</v>
      </c>
      <c r="H98" s="50" t="s">
        <v>3</v>
      </c>
      <c r="I98" s="51" t="s">
        <v>65</v>
      </c>
      <c r="J98" s="39">
        <f t="shared" si="2"/>
        <v>0</v>
      </c>
      <c r="K98" s="34"/>
      <c r="L98" s="42"/>
      <c r="M98" s="34"/>
      <c r="N98" s="34"/>
      <c r="O98" s="34"/>
      <c r="P98" s="35"/>
    </row>
    <row r="99" spans="1:16" x14ac:dyDescent="0.3">
      <c r="A99" s="83"/>
      <c r="B99" s="50" t="s">
        <v>64</v>
      </c>
      <c r="C99" s="50" t="s">
        <v>52</v>
      </c>
      <c r="D99" s="50" t="s">
        <v>26</v>
      </c>
      <c r="E99" s="50" t="s">
        <v>49</v>
      </c>
      <c r="F99" s="50" t="s">
        <v>27</v>
      </c>
      <c r="G99" s="50" t="s">
        <v>47</v>
      </c>
      <c r="H99" s="50" t="s">
        <v>3</v>
      </c>
      <c r="I99" s="51" t="s">
        <v>47</v>
      </c>
      <c r="J99" s="39">
        <f t="shared" si="2"/>
        <v>0</v>
      </c>
      <c r="K99" s="34"/>
      <c r="L99" s="42"/>
      <c r="M99" s="34"/>
      <c r="N99" s="34"/>
      <c r="O99" s="34"/>
      <c r="P99" s="35"/>
    </row>
    <row r="100" spans="1:16" x14ac:dyDescent="0.3">
      <c r="A100" s="83"/>
      <c r="B100" s="50" t="s">
        <v>64</v>
      </c>
      <c r="C100" s="50" t="s">
        <v>178</v>
      </c>
      <c r="D100" s="50" t="s">
        <v>26</v>
      </c>
      <c r="E100" s="50" t="s">
        <v>49</v>
      </c>
      <c r="F100" s="50" t="s">
        <v>179</v>
      </c>
      <c r="G100" s="50" t="s">
        <v>47</v>
      </c>
      <c r="H100" s="50" t="s">
        <v>88</v>
      </c>
      <c r="I100" s="51" t="s">
        <v>47</v>
      </c>
      <c r="J100" s="39">
        <f t="shared" si="2"/>
        <v>0</v>
      </c>
      <c r="K100" s="34"/>
      <c r="L100" s="42"/>
      <c r="M100" s="34"/>
      <c r="N100" s="34"/>
      <c r="O100" s="34"/>
      <c r="P100" s="35"/>
    </row>
    <row r="101" spans="1:16" x14ac:dyDescent="0.3">
      <c r="A101" s="83"/>
      <c r="B101" s="50" t="s">
        <v>64</v>
      </c>
      <c r="C101" s="50" t="s">
        <v>48</v>
      </c>
      <c r="D101" s="50" t="s">
        <v>26</v>
      </c>
      <c r="E101" s="50" t="s">
        <v>49</v>
      </c>
      <c r="F101" s="50" t="s">
        <v>180</v>
      </c>
      <c r="G101" s="50" t="s">
        <v>47</v>
      </c>
      <c r="H101" s="50" t="s">
        <v>50</v>
      </c>
      <c r="I101" s="51" t="s">
        <v>47</v>
      </c>
      <c r="J101" s="39">
        <f t="shared" si="2"/>
        <v>0</v>
      </c>
      <c r="K101" s="34"/>
      <c r="L101" s="42"/>
      <c r="M101" s="34"/>
      <c r="N101" s="34"/>
      <c r="O101" s="34"/>
      <c r="P101" s="35"/>
    </row>
    <row r="102" spans="1:16" x14ac:dyDescent="0.3">
      <c r="A102" s="83">
        <v>21</v>
      </c>
      <c r="B102" s="50" t="s">
        <v>56</v>
      </c>
      <c r="C102" s="50" t="s">
        <v>52</v>
      </c>
      <c r="D102" s="50" t="s">
        <v>76</v>
      </c>
      <c r="E102" s="50" t="s">
        <v>49</v>
      </c>
      <c r="F102" s="50" t="s">
        <v>181</v>
      </c>
      <c r="G102" s="50" t="s">
        <v>47</v>
      </c>
      <c r="H102" s="50" t="s">
        <v>3</v>
      </c>
      <c r="I102" s="51" t="s">
        <v>60</v>
      </c>
      <c r="J102" s="39">
        <f t="shared" si="2"/>
        <v>0</v>
      </c>
      <c r="K102" s="34"/>
      <c r="L102" s="42"/>
      <c r="M102" s="34"/>
      <c r="N102" s="34"/>
      <c r="O102" s="34"/>
      <c r="P102" s="35"/>
    </row>
    <row r="103" spans="1:16" x14ac:dyDescent="0.3">
      <c r="A103" s="83"/>
      <c r="B103" s="50" t="s">
        <v>56</v>
      </c>
      <c r="C103" s="50" t="s">
        <v>52</v>
      </c>
      <c r="D103" s="50" t="s">
        <v>76</v>
      </c>
      <c r="E103" s="50" t="s">
        <v>49</v>
      </c>
      <c r="F103" s="50" t="s">
        <v>181</v>
      </c>
      <c r="G103" s="50" t="s">
        <v>47</v>
      </c>
      <c r="H103" s="50" t="s">
        <v>3</v>
      </c>
      <c r="I103" s="51" t="s">
        <v>57</v>
      </c>
      <c r="J103" s="39">
        <f t="shared" si="2"/>
        <v>0</v>
      </c>
      <c r="K103" s="34"/>
      <c r="L103" s="42"/>
      <c r="M103" s="34"/>
      <c r="N103" s="34"/>
      <c r="O103" s="34"/>
      <c r="P103" s="35"/>
    </row>
    <row r="104" spans="1:16" x14ac:dyDescent="0.3">
      <c r="A104" s="83"/>
      <c r="B104" s="50" t="s">
        <v>56</v>
      </c>
      <c r="C104" s="50" t="s">
        <v>52</v>
      </c>
      <c r="D104" s="50" t="s">
        <v>76</v>
      </c>
      <c r="E104" s="50" t="s">
        <v>49</v>
      </c>
      <c r="F104" s="50" t="s">
        <v>182</v>
      </c>
      <c r="G104" s="50" t="s">
        <v>47</v>
      </c>
      <c r="H104" s="50" t="s">
        <v>3</v>
      </c>
      <c r="I104" s="51" t="s">
        <v>58</v>
      </c>
      <c r="J104" s="39">
        <f t="shared" si="2"/>
        <v>0</v>
      </c>
      <c r="K104" s="34"/>
      <c r="L104" s="42"/>
      <c r="M104" s="34"/>
      <c r="N104" s="34"/>
      <c r="O104" s="34"/>
      <c r="P104" s="35"/>
    </row>
    <row r="105" spans="1:16" x14ac:dyDescent="0.3">
      <c r="A105" s="83"/>
      <c r="B105" s="50" t="s">
        <v>56</v>
      </c>
      <c r="C105" s="50" t="s">
        <v>52</v>
      </c>
      <c r="D105" s="50" t="s">
        <v>76</v>
      </c>
      <c r="E105" s="50" t="s">
        <v>49</v>
      </c>
      <c r="F105" s="50" t="s">
        <v>182</v>
      </c>
      <c r="G105" s="50" t="s">
        <v>47</v>
      </c>
      <c r="H105" s="50" t="s">
        <v>3</v>
      </c>
      <c r="I105" s="51" t="s">
        <v>59</v>
      </c>
      <c r="J105" s="39">
        <f t="shared" si="2"/>
        <v>0</v>
      </c>
      <c r="K105" s="34"/>
      <c r="L105" s="42"/>
      <c r="M105" s="34"/>
      <c r="N105" s="34"/>
      <c r="O105" s="34"/>
      <c r="P105" s="35"/>
    </row>
    <row r="106" spans="1:16" x14ac:dyDescent="0.3">
      <c r="A106" s="53">
        <v>22</v>
      </c>
      <c r="B106" s="50" t="s">
        <v>64</v>
      </c>
      <c r="C106" s="50" t="s">
        <v>52</v>
      </c>
      <c r="D106" s="50" t="s">
        <v>183</v>
      </c>
      <c r="E106" s="50" t="s">
        <v>184</v>
      </c>
      <c r="F106" s="50" t="s">
        <v>185</v>
      </c>
      <c r="G106" s="50" t="s">
        <v>47</v>
      </c>
      <c r="H106" s="50" t="s">
        <v>50</v>
      </c>
      <c r="I106" s="51" t="s">
        <v>47</v>
      </c>
      <c r="J106" s="39">
        <f t="shared" si="2"/>
        <v>0</v>
      </c>
      <c r="K106" s="34"/>
      <c r="L106" s="42"/>
      <c r="M106" s="34"/>
      <c r="N106" s="34"/>
      <c r="O106" s="34"/>
      <c r="P106" s="35"/>
    </row>
    <row r="107" spans="1:16" x14ac:dyDescent="0.3">
      <c r="A107" s="53">
        <v>23</v>
      </c>
      <c r="B107" s="50" t="s">
        <v>67</v>
      </c>
      <c r="C107" s="50" t="s">
        <v>48</v>
      </c>
      <c r="D107" s="50" t="s">
        <v>89</v>
      </c>
      <c r="E107" s="50" t="s">
        <v>49</v>
      </c>
      <c r="F107" s="50" t="s">
        <v>186</v>
      </c>
      <c r="G107" s="50" t="s">
        <v>47</v>
      </c>
      <c r="H107" s="50" t="s">
        <v>50</v>
      </c>
      <c r="I107" s="51" t="s">
        <v>47</v>
      </c>
      <c r="J107" s="39">
        <f t="shared" si="2"/>
        <v>0</v>
      </c>
      <c r="K107" s="34"/>
      <c r="L107" s="42"/>
      <c r="M107" s="34"/>
      <c r="N107" s="34"/>
      <c r="O107" s="34"/>
      <c r="P107" s="35"/>
    </row>
    <row r="108" spans="1:16" x14ac:dyDescent="0.3">
      <c r="A108" s="83">
        <v>24</v>
      </c>
      <c r="B108" s="50" t="s">
        <v>67</v>
      </c>
      <c r="C108" s="50" t="s">
        <v>48</v>
      </c>
      <c r="D108" s="50" t="s">
        <v>187</v>
      </c>
      <c r="E108" s="50" t="s">
        <v>49</v>
      </c>
      <c r="F108" s="50" t="s">
        <v>188</v>
      </c>
      <c r="G108" s="50"/>
      <c r="H108" s="50" t="s">
        <v>50</v>
      </c>
      <c r="I108" s="51" t="s">
        <v>189</v>
      </c>
      <c r="J108" s="39">
        <f t="shared" si="2"/>
        <v>0</v>
      </c>
      <c r="K108" s="34"/>
      <c r="L108" s="42"/>
      <c r="M108" s="34"/>
      <c r="N108" s="34"/>
      <c r="O108" s="34"/>
      <c r="P108" s="35"/>
    </row>
    <row r="109" spans="1:16" x14ac:dyDescent="0.3">
      <c r="A109" s="83"/>
      <c r="B109" s="50" t="s">
        <v>67</v>
      </c>
      <c r="C109" s="50" t="s">
        <v>48</v>
      </c>
      <c r="D109" s="50" t="s">
        <v>187</v>
      </c>
      <c r="E109" s="50" t="s">
        <v>49</v>
      </c>
      <c r="F109" s="50" t="s">
        <v>188</v>
      </c>
      <c r="G109" s="50"/>
      <c r="H109" s="50" t="s">
        <v>50</v>
      </c>
      <c r="I109" s="51" t="s">
        <v>190</v>
      </c>
      <c r="J109" s="39">
        <f t="shared" si="2"/>
        <v>0</v>
      </c>
      <c r="K109" s="34"/>
      <c r="L109" s="42"/>
      <c r="M109" s="34"/>
      <c r="N109" s="34"/>
      <c r="O109" s="34"/>
      <c r="P109" s="35"/>
    </row>
    <row r="110" spans="1:16" x14ac:dyDescent="0.3">
      <c r="A110" s="83">
        <v>25</v>
      </c>
      <c r="B110" s="50" t="s">
        <v>68</v>
      </c>
      <c r="C110" s="50" t="s">
        <v>48</v>
      </c>
      <c r="D110" s="50" t="s">
        <v>68</v>
      </c>
      <c r="E110" s="50" t="s">
        <v>123</v>
      </c>
      <c r="F110" s="50" t="s">
        <v>191</v>
      </c>
      <c r="G110" s="50" t="s">
        <v>47</v>
      </c>
      <c r="H110" s="50" t="s">
        <v>50</v>
      </c>
      <c r="I110" s="51" t="s">
        <v>192</v>
      </c>
      <c r="J110" s="39">
        <f t="shared" si="2"/>
        <v>0</v>
      </c>
      <c r="K110" s="34"/>
      <c r="L110" s="42"/>
      <c r="M110" s="34"/>
      <c r="N110" s="34"/>
      <c r="O110" s="34"/>
      <c r="P110" s="35"/>
    </row>
    <row r="111" spans="1:16" x14ac:dyDescent="0.3">
      <c r="A111" s="83"/>
      <c r="B111" s="50" t="s">
        <v>68</v>
      </c>
      <c r="C111" s="50" t="s">
        <v>52</v>
      </c>
      <c r="D111" s="50" t="s">
        <v>68</v>
      </c>
      <c r="E111" s="50" t="s">
        <v>193</v>
      </c>
      <c r="F111" s="50" t="s">
        <v>96</v>
      </c>
      <c r="G111" s="50"/>
      <c r="H111" s="50" t="s">
        <v>50</v>
      </c>
      <c r="I111" s="51" t="s">
        <v>194</v>
      </c>
      <c r="J111" s="39">
        <f t="shared" si="2"/>
        <v>0</v>
      </c>
      <c r="K111" s="34"/>
      <c r="L111" s="42"/>
      <c r="M111" s="34"/>
      <c r="N111" s="34"/>
      <c r="O111" s="34"/>
      <c r="P111" s="35"/>
    </row>
    <row r="112" spans="1:16" x14ac:dyDescent="0.3">
      <c r="A112" s="83"/>
      <c r="B112" s="50" t="s">
        <v>68</v>
      </c>
      <c r="C112" s="50" t="s">
        <v>52</v>
      </c>
      <c r="D112" s="50" t="s">
        <v>68</v>
      </c>
      <c r="E112" s="50" t="s">
        <v>193</v>
      </c>
      <c r="F112" s="50" t="s">
        <v>96</v>
      </c>
      <c r="G112" s="50"/>
      <c r="H112" s="50" t="s">
        <v>50</v>
      </c>
      <c r="I112" s="51" t="s">
        <v>97</v>
      </c>
      <c r="J112" s="39">
        <f t="shared" si="2"/>
        <v>0</v>
      </c>
      <c r="K112" s="34"/>
      <c r="L112" s="42"/>
      <c r="M112" s="34"/>
      <c r="N112" s="34"/>
      <c r="O112" s="34"/>
      <c r="P112" s="35"/>
    </row>
    <row r="113" spans="1:16" x14ac:dyDescent="0.3">
      <c r="A113" s="83"/>
      <c r="B113" s="48" t="s">
        <v>68</v>
      </c>
      <c r="C113" s="48" t="s">
        <v>52</v>
      </c>
      <c r="D113" s="48" t="s">
        <v>68</v>
      </c>
      <c r="E113" s="48" t="s">
        <v>123</v>
      </c>
      <c r="F113" s="48" t="s">
        <v>195</v>
      </c>
      <c r="G113" s="48" t="s">
        <v>47</v>
      </c>
      <c r="H113" s="48" t="s">
        <v>50</v>
      </c>
      <c r="I113" s="49" t="s">
        <v>47</v>
      </c>
      <c r="J113" s="39">
        <f t="shared" si="2"/>
        <v>0</v>
      </c>
      <c r="K113" s="34"/>
      <c r="L113" s="42"/>
      <c r="M113" s="34"/>
      <c r="N113" s="34"/>
      <c r="O113" s="34"/>
      <c r="P113" s="35"/>
    </row>
    <row r="114" spans="1:16" x14ac:dyDescent="0.3">
      <c r="A114" s="83"/>
      <c r="B114" s="48" t="s">
        <v>68</v>
      </c>
      <c r="C114" s="48" t="s">
        <v>52</v>
      </c>
      <c r="D114" s="48" t="s">
        <v>68</v>
      </c>
      <c r="E114" s="48" t="s">
        <v>123</v>
      </c>
      <c r="F114" s="48" t="s">
        <v>196</v>
      </c>
      <c r="G114" s="48" t="s">
        <v>47</v>
      </c>
      <c r="H114" s="48" t="s">
        <v>79</v>
      </c>
      <c r="I114" s="49" t="s">
        <v>47</v>
      </c>
      <c r="J114" s="39">
        <f t="shared" si="2"/>
        <v>0</v>
      </c>
      <c r="K114" s="34"/>
      <c r="L114" s="42"/>
      <c r="M114" s="34"/>
      <c r="N114" s="34"/>
      <c r="O114" s="34"/>
      <c r="P114" s="35"/>
    </row>
    <row r="115" spans="1:16" x14ac:dyDescent="0.3">
      <c r="A115" s="83"/>
      <c r="B115" s="48" t="s">
        <v>68</v>
      </c>
      <c r="C115" s="48" t="s">
        <v>197</v>
      </c>
      <c r="D115" s="48" t="s">
        <v>68</v>
      </c>
      <c r="E115" s="48" t="s">
        <v>123</v>
      </c>
      <c r="F115" s="48" t="s">
        <v>198</v>
      </c>
      <c r="G115" s="48" t="s">
        <v>47</v>
      </c>
      <c r="H115" s="48" t="s">
        <v>50</v>
      </c>
      <c r="I115" s="49" t="s">
        <v>47</v>
      </c>
      <c r="J115" s="39">
        <f t="shared" si="2"/>
        <v>0</v>
      </c>
      <c r="K115" s="34"/>
      <c r="L115" s="42"/>
      <c r="M115" s="34"/>
      <c r="N115" s="34"/>
      <c r="O115" s="34"/>
      <c r="P115" s="35"/>
    </row>
    <row r="116" spans="1:16" x14ac:dyDescent="0.3">
      <c r="A116" s="83"/>
      <c r="B116" s="48" t="s">
        <v>68</v>
      </c>
      <c r="C116" s="48" t="s">
        <v>69</v>
      </c>
      <c r="D116" s="48" t="s">
        <v>68</v>
      </c>
      <c r="E116" s="48" t="s">
        <v>49</v>
      </c>
      <c r="F116" s="48" t="s">
        <v>70</v>
      </c>
      <c r="G116" s="48"/>
      <c r="H116" s="48" t="s">
        <v>88</v>
      </c>
      <c r="I116" s="49"/>
      <c r="J116" s="39">
        <f t="shared" si="2"/>
        <v>0</v>
      </c>
      <c r="K116" s="34"/>
      <c r="L116" s="42"/>
      <c r="M116" s="34"/>
      <c r="N116" s="34"/>
      <c r="O116" s="34"/>
      <c r="P116" s="35"/>
    </row>
    <row r="117" spans="1:16" x14ac:dyDescent="0.3">
      <c r="A117" s="83"/>
      <c r="B117" s="48" t="s">
        <v>68</v>
      </c>
      <c r="C117" s="48" t="s">
        <v>69</v>
      </c>
      <c r="D117" s="48" t="s">
        <v>68</v>
      </c>
      <c r="E117" s="48" t="s">
        <v>49</v>
      </c>
      <c r="F117" s="48" t="s">
        <v>71</v>
      </c>
      <c r="G117" s="48"/>
      <c r="H117" s="48" t="s">
        <v>88</v>
      </c>
      <c r="I117" s="49"/>
      <c r="J117" s="39">
        <f t="shared" si="2"/>
        <v>0</v>
      </c>
      <c r="K117" s="34"/>
      <c r="L117" s="42"/>
      <c r="M117" s="34"/>
      <c r="N117" s="34"/>
      <c r="O117" s="34"/>
      <c r="P117" s="35"/>
    </row>
    <row r="118" spans="1:16" x14ac:dyDescent="0.3">
      <c r="A118" s="83"/>
      <c r="B118" s="48" t="s">
        <v>68</v>
      </c>
      <c r="C118" s="48" t="s">
        <v>48</v>
      </c>
      <c r="D118" s="48" t="s">
        <v>68</v>
      </c>
      <c r="E118" s="48" t="s">
        <v>199</v>
      </c>
      <c r="F118" s="48" t="s">
        <v>200</v>
      </c>
      <c r="G118" s="48" t="s">
        <v>47</v>
      </c>
      <c r="H118" s="48" t="s">
        <v>50</v>
      </c>
      <c r="I118" s="49" t="s">
        <v>201</v>
      </c>
      <c r="J118" s="39">
        <f t="shared" si="2"/>
        <v>0</v>
      </c>
      <c r="K118" s="34"/>
      <c r="L118" s="42"/>
      <c r="M118" s="34"/>
      <c r="N118" s="34"/>
      <c r="O118" s="34"/>
      <c r="P118" s="35"/>
    </row>
    <row r="119" spans="1:16" x14ac:dyDescent="0.3">
      <c r="A119" s="83"/>
      <c r="B119" s="48" t="s">
        <v>68</v>
      </c>
      <c r="C119" s="48" t="s">
        <v>48</v>
      </c>
      <c r="D119" s="48" t="s">
        <v>68</v>
      </c>
      <c r="E119" s="48" t="s">
        <v>199</v>
      </c>
      <c r="F119" s="48" t="s">
        <v>200</v>
      </c>
      <c r="G119" s="48" t="s">
        <v>47</v>
      </c>
      <c r="H119" s="48" t="s">
        <v>50</v>
      </c>
      <c r="I119" s="49" t="s">
        <v>202</v>
      </c>
      <c r="J119" s="39">
        <f t="shared" si="2"/>
        <v>0</v>
      </c>
      <c r="K119" s="34"/>
      <c r="L119" s="42"/>
      <c r="M119" s="34"/>
      <c r="N119" s="34"/>
      <c r="O119" s="34"/>
      <c r="P119" s="35"/>
    </row>
    <row r="120" spans="1:16" x14ac:dyDescent="0.3">
      <c r="A120" s="83"/>
      <c r="B120" s="48" t="s">
        <v>68</v>
      </c>
      <c r="C120" s="48" t="s">
        <v>48</v>
      </c>
      <c r="D120" s="48" t="s">
        <v>68</v>
      </c>
      <c r="E120" s="48" t="s">
        <v>49</v>
      </c>
      <c r="F120" s="48" t="s">
        <v>203</v>
      </c>
      <c r="G120" s="48" t="s">
        <v>47</v>
      </c>
      <c r="H120" s="48" t="s">
        <v>50</v>
      </c>
      <c r="I120" s="49" t="s">
        <v>189</v>
      </c>
      <c r="J120" s="39">
        <f t="shared" si="2"/>
        <v>0</v>
      </c>
      <c r="K120" s="34"/>
      <c r="L120" s="42"/>
      <c r="M120" s="34"/>
      <c r="N120" s="34"/>
      <c r="O120" s="34"/>
      <c r="P120" s="35"/>
    </row>
    <row r="121" spans="1:16" x14ac:dyDescent="0.3">
      <c r="A121" s="83"/>
      <c r="B121" s="48" t="s">
        <v>68</v>
      </c>
      <c r="C121" s="48" t="s">
        <v>48</v>
      </c>
      <c r="D121" s="48" t="s">
        <v>68</v>
      </c>
      <c r="E121" s="48" t="s">
        <v>49</v>
      </c>
      <c r="F121" s="48" t="s">
        <v>204</v>
      </c>
      <c r="G121" s="48" t="s">
        <v>47</v>
      </c>
      <c r="H121" s="48" t="s">
        <v>50</v>
      </c>
      <c r="I121" s="49" t="s">
        <v>189</v>
      </c>
      <c r="J121" s="39">
        <f t="shared" si="2"/>
        <v>0</v>
      </c>
      <c r="K121" s="34"/>
      <c r="L121" s="42"/>
      <c r="M121" s="34"/>
      <c r="N121" s="34"/>
      <c r="O121" s="34"/>
      <c r="P121" s="35"/>
    </row>
    <row r="122" spans="1:16" x14ac:dyDescent="0.3">
      <c r="A122" s="83"/>
      <c r="B122" s="48" t="s">
        <v>68</v>
      </c>
      <c r="C122" s="48" t="s">
        <v>48</v>
      </c>
      <c r="D122" s="48" t="s">
        <v>68</v>
      </c>
      <c r="E122" s="48" t="s">
        <v>205</v>
      </c>
      <c r="F122" s="48" t="s">
        <v>203</v>
      </c>
      <c r="G122" s="48" t="s">
        <v>47</v>
      </c>
      <c r="H122" s="48" t="s">
        <v>50</v>
      </c>
      <c r="I122" s="49" t="s">
        <v>47</v>
      </c>
      <c r="J122" s="39">
        <f t="shared" si="2"/>
        <v>0</v>
      </c>
      <c r="K122" s="34"/>
      <c r="L122" s="42"/>
      <c r="M122" s="34"/>
      <c r="N122" s="34"/>
      <c r="O122" s="34"/>
      <c r="P122" s="35"/>
    </row>
    <row r="123" spans="1:16" x14ac:dyDescent="0.3">
      <c r="A123" s="83"/>
      <c r="B123" s="48" t="s">
        <v>68</v>
      </c>
      <c r="C123" s="48" t="s">
        <v>48</v>
      </c>
      <c r="D123" s="48" t="s">
        <v>68</v>
      </c>
      <c r="E123" s="48" t="s">
        <v>205</v>
      </c>
      <c r="F123" s="48" t="s">
        <v>204</v>
      </c>
      <c r="G123" s="48" t="s">
        <v>47</v>
      </c>
      <c r="H123" s="48" t="s">
        <v>50</v>
      </c>
      <c r="I123" s="49" t="s">
        <v>47</v>
      </c>
      <c r="J123" s="39">
        <f t="shared" si="2"/>
        <v>0</v>
      </c>
      <c r="K123" s="34"/>
      <c r="L123" s="42"/>
      <c r="M123" s="34"/>
      <c r="N123" s="34"/>
      <c r="O123" s="34"/>
      <c r="P123" s="35"/>
    </row>
    <row r="124" spans="1:16" x14ac:dyDescent="0.3">
      <c r="A124" s="83"/>
      <c r="B124" s="48" t="s">
        <v>68</v>
      </c>
      <c r="C124" s="48" t="s">
        <v>48</v>
      </c>
      <c r="D124" s="48" t="s">
        <v>68</v>
      </c>
      <c r="E124" s="48" t="s">
        <v>49</v>
      </c>
      <c r="F124" s="48" t="s">
        <v>72</v>
      </c>
      <c r="G124" s="48"/>
      <c r="H124" s="48" t="s">
        <v>50</v>
      </c>
      <c r="I124" s="49"/>
      <c r="J124" s="39">
        <f t="shared" si="2"/>
        <v>0</v>
      </c>
      <c r="K124" s="34"/>
      <c r="L124" s="42"/>
      <c r="M124" s="34"/>
      <c r="N124" s="34"/>
      <c r="O124" s="34"/>
      <c r="P124" s="35"/>
    </row>
    <row r="125" spans="1:16" x14ac:dyDescent="0.3">
      <c r="A125" s="83"/>
      <c r="B125" s="48" t="s">
        <v>68</v>
      </c>
      <c r="C125" s="48" t="s">
        <v>52</v>
      </c>
      <c r="D125" s="48" t="s">
        <v>206</v>
      </c>
      <c r="E125" s="48" t="s">
        <v>49</v>
      </c>
      <c r="F125" s="48" t="s">
        <v>207</v>
      </c>
      <c r="G125" s="48"/>
      <c r="H125" s="48" t="s">
        <v>3</v>
      </c>
      <c r="I125" s="49"/>
      <c r="J125" s="39">
        <f t="shared" si="2"/>
        <v>0</v>
      </c>
      <c r="K125" s="34"/>
      <c r="L125" s="42"/>
      <c r="M125" s="34"/>
      <c r="N125" s="34"/>
      <c r="O125" s="34"/>
      <c r="P125" s="35"/>
    </row>
    <row r="126" spans="1:16" x14ac:dyDescent="0.3">
      <c r="A126" s="83"/>
      <c r="B126" s="48" t="s">
        <v>68</v>
      </c>
      <c r="C126" s="48" t="s">
        <v>52</v>
      </c>
      <c r="D126" s="48" t="s">
        <v>208</v>
      </c>
      <c r="E126" s="48" t="s">
        <v>49</v>
      </c>
      <c r="F126" s="48" t="s">
        <v>99</v>
      </c>
      <c r="G126" s="48"/>
      <c r="H126" s="48" t="s">
        <v>79</v>
      </c>
      <c r="I126" s="49"/>
      <c r="J126" s="39">
        <f t="shared" si="2"/>
        <v>0</v>
      </c>
      <c r="K126" s="34"/>
      <c r="L126" s="42"/>
      <c r="M126" s="34"/>
      <c r="N126" s="34"/>
      <c r="O126" s="34"/>
      <c r="P126" s="35"/>
    </row>
    <row r="127" spans="1:16" x14ac:dyDescent="0.3">
      <c r="A127" s="83"/>
      <c r="B127" s="48" t="s">
        <v>68</v>
      </c>
      <c r="C127" s="48" t="s">
        <v>197</v>
      </c>
      <c r="D127" s="48" t="s">
        <v>68</v>
      </c>
      <c r="E127" s="48" t="s">
        <v>49</v>
      </c>
      <c r="F127" s="48" t="s">
        <v>209</v>
      </c>
      <c r="G127" s="48" t="s">
        <v>47</v>
      </c>
      <c r="H127" s="48" t="s">
        <v>50</v>
      </c>
      <c r="I127" s="49" t="s">
        <v>210</v>
      </c>
      <c r="J127" s="39">
        <f t="shared" si="2"/>
        <v>0</v>
      </c>
      <c r="K127" s="34"/>
      <c r="L127" s="42"/>
      <c r="M127" s="34"/>
      <c r="N127" s="34"/>
      <c r="O127" s="34"/>
      <c r="P127" s="35"/>
    </row>
    <row r="128" spans="1:16" ht="17.25" thickBot="1" x14ac:dyDescent="0.35">
      <c r="A128" s="84"/>
      <c r="B128" s="54" t="s">
        <v>68</v>
      </c>
      <c r="C128" s="54" t="s">
        <v>197</v>
      </c>
      <c r="D128" s="54" t="s">
        <v>68</v>
      </c>
      <c r="E128" s="54" t="s">
        <v>49</v>
      </c>
      <c r="F128" s="54" t="s">
        <v>211</v>
      </c>
      <c r="G128" s="54" t="s">
        <v>47</v>
      </c>
      <c r="H128" s="54" t="s">
        <v>50</v>
      </c>
      <c r="I128" s="55" t="s">
        <v>210</v>
      </c>
      <c r="J128" s="40">
        <f t="shared" si="2"/>
        <v>0</v>
      </c>
      <c r="K128" s="36"/>
      <c r="L128" s="43"/>
      <c r="M128" s="36"/>
      <c r="N128" s="36"/>
      <c r="O128" s="36"/>
      <c r="P128" s="37"/>
    </row>
  </sheetData>
  <mergeCells count="45">
    <mergeCell ref="A2:P2"/>
    <mergeCell ref="Q7:Y10"/>
    <mergeCell ref="J3:P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A5:A15"/>
    <mergeCell ref="G5:G15"/>
    <mergeCell ref="A16:A18"/>
    <mergeCell ref="G16:G18"/>
    <mergeCell ref="A19:A20"/>
    <mergeCell ref="A70:A74"/>
    <mergeCell ref="A75:A88"/>
    <mergeCell ref="G52:G57"/>
    <mergeCell ref="A58:A61"/>
    <mergeCell ref="A62:A65"/>
    <mergeCell ref="G62:G63"/>
    <mergeCell ref="A66:A69"/>
    <mergeCell ref="A89:A91"/>
    <mergeCell ref="A92:A94"/>
    <mergeCell ref="A37:A39"/>
    <mergeCell ref="A52:A57"/>
    <mergeCell ref="G21:G23"/>
    <mergeCell ref="A24:A30"/>
    <mergeCell ref="A31:A33"/>
    <mergeCell ref="G31:G33"/>
    <mergeCell ref="A34:A36"/>
    <mergeCell ref="G34:G36"/>
    <mergeCell ref="A21:A23"/>
    <mergeCell ref="G37:G39"/>
    <mergeCell ref="A40:A43"/>
    <mergeCell ref="G40:G43"/>
    <mergeCell ref="A44:A51"/>
    <mergeCell ref="G44:G47"/>
    <mergeCell ref="A95:A97"/>
    <mergeCell ref="A98:A101"/>
    <mergeCell ref="A102:A105"/>
    <mergeCell ref="A108:A109"/>
    <mergeCell ref="A110:A128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0A8E2-99B5-4FD2-A909-267F42C03E57}">
  <dimension ref="A2:K47"/>
  <sheetViews>
    <sheetView workbookViewId="0">
      <pane ySplit="5" topLeftCell="A9" activePane="bottomLeft" state="frozen"/>
      <selection pane="bottomLeft" activeCell="E8" sqref="E8"/>
    </sheetView>
  </sheetViews>
  <sheetFormatPr defaultRowHeight="15.75" x14ac:dyDescent="0.3"/>
  <cols>
    <col min="1" max="1" width="5.25" style="2" bestFit="1" customWidth="1"/>
    <col min="2" max="2" width="17.5" style="4" customWidth="1"/>
    <col min="3" max="3" width="23.25" style="4" customWidth="1"/>
    <col min="4" max="4" width="15.25" style="4" customWidth="1"/>
    <col min="5" max="5" width="41" style="3" bestFit="1" customWidth="1"/>
    <col min="6" max="7" width="19.625" style="4" customWidth="1"/>
    <col min="8" max="8" width="15" style="2" bestFit="1" customWidth="1"/>
    <col min="9" max="9" width="9" style="4"/>
    <col min="10" max="11" width="11.875" style="4" bestFit="1" customWidth="1"/>
    <col min="12" max="16384" width="9" style="4"/>
  </cols>
  <sheetData>
    <row r="2" spans="1:11" ht="29.25" x14ac:dyDescent="0.3">
      <c r="A2" s="103" t="s">
        <v>242</v>
      </c>
      <c r="B2" s="103"/>
      <c r="C2" s="103"/>
      <c r="D2" s="103"/>
      <c r="E2" s="103"/>
      <c r="F2" s="103"/>
      <c r="G2" s="103"/>
      <c r="H2" s="103"/>
    </row>
    <row r="3" spans="1:11" ht="16.5" thickBot="1" x14ac:dyDescent="0.35"/>
    <row r="4" spans="1:11" ht="24.95" customHeight="1" x14ac:dyDescent="0.3">
      <c r="A4" s="109" t="s">
        <v>0</v>
      </c>
      <c r="B4" s="99" t="s">
        <v>214</v>
      </c>
      <c r="C4" s="99" t="s">
        <v>215</v>
      </c>
      <c r="D4" s="99" t="s">
        <v>28</v>
      </c>
      <c r="E4" s="99" t="s">
        <v>246</v>
      </c>
      <c r="F4" s="99" t="s">
        <v>235</v>
      </c>
      <c r="G4" s="104" t="s">
        <v>245</v>
      </c>
      <c r="H4" s="101" t="s">
        <v>100</v>
      </c>
    </row>
    <row r="5" spans="1:11" ht="24.95" customHeight="1" thickBot="1" x14ac:dyDescent="0.35">
      <c r="A5" s="110"/>
      <c r="B5" s="100"/>
      <c r="C5" s="100"/>
      <c r="D5" s="100"/>
      <c r="E5" s="100"/>
      <c r="F5" s="100"/>
      <c r="G5" s="105"/>
      <c r="H5" s="102"/>
    </row>
    <row r="6" spans="1:11" ht="16.5" thickTop="1" x14ac:dyDescent="0.3">
      <c r="A6" s="106" t="s">
        <v>244</v>
      </c>
      <c r="B6" s="107"/>
      <c r="C6" s="107"/>
      <c r="D6" s="108"/>
      <c r="E6" s="44" t="s">
        <v>247</v>
      </c>
      <c r="F6" s="45" t="s">
        <v>236</v>
      </c>
      <c r="G6" s="45" t="s">
        <v>243</v>
      </c>
      <c r="H6" s="62" t="s">
        <v>237</v>
      </c>
    </row>
    <row r="7" spans="1:11" x14ac:dyDescent="0.3">
      <c r="A7" s="63">
        <v>1</v>
      </c>
      <c r="B7" s="18" t="s">
        <v>125</v>
      </c>
      <c r="C7" s="18" t="s">
        <v>110</v>
      </c>
      <c r="D7" s="18" t="s">
        <v>123</v>
      </c>
      <c r="E7" s="30"/>
      <c r="F7" s="1"/>
      <c r="G7" s="1"/>
      <c r="H7" s="64"/>
      <c r="J7" s="15"/>
      <c r="K7" s="15"/>
    </row>
    <row r="8" spans="1:11" x14ac:dyDescent="0.3">
      <c r="A8" s="63">
        <v>2</v>
      </c>
      <c r="B8" s="18" t="s">
        <v>109</v>
      </c>
      <c r="C8" s="18" t="s">
        <v>110</v>
      </c>
      <c r="D8" s="18" t="s">
        <v>49</v>
      </c>
      <c r="E8" s="30"/>
      <c r="F8" s="31"/>
      <c r="G8" s="31"/>
      <c r="H8" s="64"/>
    </row>
    <row r="9" spans="1:11" x14ac:dyDescent="0.3">
      <c r="A9" s="63">
        <v>3</v>
      </c>
      <c r="B9" s="18" t="s">
        <v>111</v>
      </c>
      <c r="C9" s="18" t="s">
        <v>218</v>
      </c>
      <c r="D9" s="18" t="s">
        <v>49</v>
      </c>
      <c r="E9" s="30"/>
      <c r="F9" s="31"/>
      <c r="G9" s="31"/>
      <c r="H9" s="64"/>
    </row>
    <row r="10" spans="1:11" x14ac:dyDescent="0.3">
      <c r="A10" s="63">
        <v>4</v>
      </c>
      <c r="B10" s="18" t="s">
        <v>129</v>
      </c>
      <c r="C10" s="18" t="s">
        <v>110</v>
      </c>
      <c r="D10" s="18" t="s">
        <v>123</v>
      </c>
      <c r="E10" s="30"/>
      <c r="F10" s="31"/>
      <c r="G10" s="31"/>
      <c r="H10" s="64"/>
    </row>
    <row r="11" spans="1:11" x14ac:dyDescent="0.3">
      <c r="A11" s="63">
        <v>5</v>
      </c>
      <c r="B11" s="18" t="s">
        <v>101</v>
      </c>
      <c r="C11" s="18" t="s">
        <v>224</v>
      </c>
      <c r="D11" s="18" t="s">
        <v>49</v>
      </c>
      <c r="E11" s="30"/>
      <c r="F11" s="31"/>
      <c r="G11" s="31"/>
      <c r="H11" s="64"/>
    </row>
    <row r="12" spans="1:11" x14ac:dyDescent="0.3">
      <c r="A12" s="63">
        <v>6</v>
      </c>
      <c r="B12" s="18" t="s">
        <v>173</v>
      </c>
      <c r="C12" s="18" t="s">
        <v>79</v>
      </c>
      <c r="D12" s="18" t="s">
        <v>49</v>
      </c>
      <c r="E12" s="30"/>
      <c r="F12" s="31"/>
      <c r="G12" s="31"/>
      <c r="H12" s="64"/>
    </row>
    <row r="13" spans="1:11" x14ac:dyDescent="0.3">
      <c r="A13" s="63">
        <v>7</v>
      </c>
      <c r="B13" s="18" t="s">
        <v>127</v>
      </c>
      <c r="C13" s="18" t="s">
        <v>110</v>
      </c>
      <c r="D13" s="18" t="s">
        <v>123</v>
      </c>
      <c r="E13" s="30"/>
      <c r="F13" s="31"/>
      <c r="G13" s="31"/>
      <c r="H13" s="64"/>
    </row>
    <row r="14" spans="1:11" x14ac:dyDescent="0.3">
      <c r="A14" s="63">
        <v>8</v>
      </c>
      <c r="B14" s="18" t="s">
        <v>107</v>
      </c>
      <c r="C14" s="18" t="s">
        <v>3</v>
      </c>
      <c r="D14" s="18" t="s">
        <v>94</v>
      </c>
      <c r="E14" s="30"/>
      <c r="F14" s="31"/>
      <c r="G14" s="31"/>
      <c r="H14" s="64"/>
    </row>
    <row r="15" spans="1:11" x14ac:dyDescent="0.3">
      <c r="A15" s="63">
        <v>9</v>
      </c>
      <c r="B15" s="18" t="s">
        <v>75</v>
      </c>
      <c r="C15" s="18" t="s">
        <v>3</v>
      </c>
      <c r="D15" s="18" t="s">
        <v>98</v>
      </c>
      <c r="E15" s="30"/>
      <c r="F15" s="31"/>
      <c r="G15" s="31"/>
      <c r="H15" s="64"/>
    </row>
    <row r="16" spans="1:11" x14ac:dyDescent="0.3">
      <c r="A16" s="63">
        <v>10</v>
      </c>
      <c r="B16" s="18" t="s">
        <v>132</v>
      </c>
      <c r="C16" s="18" t="s">
        <v>110</v>
      </c>
      <c r="D16" s="18" t="s">
        <v>49</v>
      </c>
      <c r="E16" s="30"/>
      <c r="F16" s="31"/>
      <c r="G16" s="31"/>
      <c r="H16" s="64"/>
    </row>
    <row r="17" spans="1:8" x14ac:dyDescent="0.3">
      <c r="A17" s="63">
        <v>11</v>
      </c>
      <c r="B17" s="18" t="s">
        <v>22</v>
      </c>
      <c r="C17" s="18" t="s">
        <v>178</v>
      </c>
      <c r="D17" s="18" t="s">
        <v>49</v>
      </c>
      <c r="E17" s="30"/>
      <c r="F17" s="31"/>
      <c r="G17" s="31"/>
      <c r="H17" s="64"/>
    </row>
    <row r="18" spans="1:8" x14ac:dyDescent="0.3">
      <c r="A18" s="63">
        <v>12</v>
      </c>
      <c r="B18" s="18" t="s">
        <v>175</v>
      </c>
      <c r="C18" s="18" t="s">
        <v>79</v>
      </c>
      <c r="D18" s="18" t="s">
        <v>49</v>
      </c>
      <c r="E18" s="30"/>
      <c r="F18" s="31"/>
      <c r="G18" s="31"/>
      <c r="H18" s="64"/>
    </row>
    <row r="19" spans="1:8" x14ac:dyDescent="0.3">
      <c r="A19" s="63">
        <v>13</v>
      </c>
      <c r="B19" s="18" t="s">
        <v>90</v>
      </c>
      <c r="C19" s="18" t="s">
        <v>219</v>
      </c>
      <c r="D19" s="18" t="s">
        <v>106</v>
      </c>
      <c r="E19" s="30"/>
      <c r="F19" s="31"/>
      <c r="G19" s="31"/>
      <c r="H19" s="64"/>
    </row>
    <row r="20" spans="1:8" x14ac:dyDescent="0.3">
      <c r="A20" s="63">
        <v>14</v>
      </c>
      <c r="B20" s="18" t="s">
        <v>135</v>
      </c>
      <c r="C20" s="18" t="s">
        <v>110</v>
      </c>
      <c r="D20" s="18" t="s">
        <v>123</v>
      </c>
      <c r="E20" s="30"/>
      <c r="F20" s="31"/>
      <c r="G20" s="31"/>
      <c r="H20" s="64"/>
    </row>
    <row r="21" spans="1:8" x14ac:dyDescent="0.3">
      <c r="A21" s="63">
        <v>15</v>
      </c>
      <c r="B21" s="18" t="s">
        <v>216</v>
      </c>
      <c r="C21" s="18" t="s">
        <v>218</v>
      </c>
      <c r="D21" s="18" t="s">
        <v>49</v>
      </c>
      <c r="E21" s="30"/>
      <c r="F21" s="31"/>
      <c r="G21" s="31"/>
      <c r="H21" s="64"/>
    </row>
    <row r="22" spans="1:8" x14ac:dyDescent="0.3">
      <c r="A22" s="63">
        <v>16</v>
      </c>
      <c r="B22" s="18" t="s">
        <v>207</v>
      </c>
      <c r="C22" s="18" t="s">
        <v>3</v>
      </c>
      <c r="D22" s="18" t="s">
        <v>49</v>
      </c>
      <c r="E22" s="30"/>
      <c r="F22" s="31"/>
      <c r="G22" s="31"/>
      <c r="H22" s="64"/>
    </row>
    <row r="23" spans="1:8" x14ac:dyDescent="0.3">
      <c r="A23" s="63">
        <v>17</v>
      </c>
      <c r="B23" s="18" t="s">
        <v>152</v>
      </c>
      <c r="C23" s="18" t="s">
        <v>153</v>
      </c>
      <c r="D23" s="18" t="s">
        <v>49</v>
      </c>
      <c r="E23" s="30"/>
      <c r="F23" s="31"/>
      <c r="G23" s="31"/>
      <c r="H23" s="64"/>
    </row>
    <row r="24" spans="1:8" x14ac:dyDescent="0.3">
      <c r="A24" s="63">
        <v>18</v>
      </c>
      <c r="B24" s="18" t="s">
        <v>87</v>
      </c>
      <c r="C24" s="18" t="s">
        <v>177</v>
      </c>
      <c r="D24" s="18" t="s">
        <v>49</v>
      </c>
      <c r="E24" s="30"/>
      <c r="F24" s="31"/>
      <c r="G24" s="31"/>
      <c r="H24" s="64"/>
    </row>
    <row r="25" spans="1:8" x14ac:dyDescent="0.3">
      <c r="A25" s="63">
        <v>19</v>
      </c>
      <c r="B25" s="18" t="s">
        <v>9</v>
      </c>
      <c r="C25" s="18" t="s">
        <v>3</v>
      </c>
      <c r="D25" s="18" t="s">
        <v>123</v>
      </c>
      <c r="E25" s="30"/>
      <c r="F25" s="31"/>
      <c r="G25" s="31"/>
      <c r="H25" s="64"/>
    </row>
    <row r="26" spans="1:8" x14ac:dyDescent="0.3">
      <c r="A26" s="63">
        <v>20</v>
      </c>
      <c r="B26" s="18" t="s">
        <v>101</v>
      </c>
      <c r="C26" s="18" t="s">
        <v>228</v>
      </c>
      <c r="D26" s="18" t="s">
        <v>49</v>
      </c>
      <c r="E26" s="30"/>
      <c r="F26" s="31"/>
      <c r="G26" s="31"/>
      <c r="H26" s="64"/>
    </row>
    <row r="27" spans="1:8" x14ac:dyDescent="0.3">
      <c r="A27" s="63">
        <v>21</v>
      </c>
      <c r="B27" s="18" t="s">
        <v>103</v>
      </c>
      <c r="C27" s="18" t="s">
        <v>224</v>
      </c>
      <c r="D27" s="18" t="s">
        <v>49</v>
      </c>
      <c r="E27" s="30"/>
      <c r="F27" s="31"/>
      <c r="G27" s="31"/>
      <c r="H27" s="64"/>
    </row>
    <row r="28" spans="1:8" x14ac:dyDescent="0.3">
      <c r="A28" s="63">
        <v>22</v>
      </c>
      <c r="B28" s="18" t="s">
        <v>204</v>
      </c>
      <c r="C28" s="18" t="s">
        <v>218</v>
      </c>
      <c r="D28" s="18" t="s">
        <v>205</v>
      </c>
      <c r="E28" s="30"/>
      <c r="F28" s="31"/>
      <c r="G28" s="31"/>
      <c r="H28" s="64"/>
    </row>
    <row r="29" spans="1:8" x14ac:dyDescent="0.3">
      <c r="A29" s="63">
        <v>23</v>
      </c>
      <c r="B29" s="18" t="s">
        <v>54</v>
      </c>
      <c r="C29" s="18" t="s">
        <v>145</v>
      </c>
      <c r="D29" s="18" t="s">
        <v>143</v>
      </c>
      <c r="E29" s="30"/>
      <c r="F29" s="31"/>
      <c r="G29" s="31"/>
      <c r="H29" s="64"/>
    </row>
    <row r="30" spans="1:8" x14ac:dyDescent="0.3">
      <c r="A30" s="63">
        <v>24</v>
      </c>
      <c r="B30" s="18" t="s">
        <v>191</v>
      </c>
      <c r="C30" s="19" t="s">
        <v>229</v>
      </c>
      <c r="D30" s="18" t="s">
        <v>123</v>
      </c>
      <c r="E30" s="30"/>
      <c r="F30" s="31"/>
      <c r="G30" s="31"/>
      <c r="H30" s="64"/>
    </row>
    <row r="31" spans="1:8" x14ac:dyDescent="0.3">
      <c r="A31" s="63">
        <v>25</v>
      </c>
      <c r="B31" s="18" t="s">
        <v>217</v>
      </c>
      <c r="C31" s="18" t="s">
        <v>218</v>
      </c>
      <c r="D31" s="18" t="s">
        <v>49</v>
      </c>
      <c r="E31" s="30"/>
      <c r="F31" s="31"/>
      <c r="G31" s="31"/>
      <c r="H31" s="64"/>
    </row>
    <row r="32" spans="1:8" x14ac:dyDescent="0.3">
      <c r="A32" s="63">
        <v>26</v>
      </c>
      <c r="B32" s="18" t="s">
        <v>103</v>
      </c>
      <c r="C32" s="18" t="s">
        <v>228</v>
      </c>
      <c r="D32" s="18" t="s">
        <v>49</v>
      </c>
      <c r="E32" s="30"/>
      <c r="F32" s="31"/>
      <c r="G32" s="31"/>
      <c r="H32" s="64"/>
    </row>
    <row r="33" spans="1:8" x14ac:dyDescent="0.3">
      <c r="A33" s="63">
        <v>27</v>
      </c>
      <c r="B33" s="18" t="s">
        <v>90</v>
      </c>
      <c r="C33" s="18" t="s">
        <v>220</v>
      </c>
      <c r="D33" s="18" t="s">
        <v>106</v>
      </c>
      <c r="E33" s="30"/>
      <c r="F33" s="31"/>
      <c r="G33" s="31"/>
      <c r="H33" s="64"/>
    </row>
    <row r="34" spans="1:8" x14ac:dyDescent="0.3">
      <c r="A34" s="63">
        <v>28</v>
      </c>
      <c r="B34" s="18" t="s">
        <v>176</v>
      </c>
      <c r="C34" s="18" t="s">
        <v>79</v>
      </c>
      <c r="D34" s="18" t="s">
        <v>49</v>
      </c>
      <c r="E34" s="30"/>
      <c r="F34" s="31"/>
      <c r="G34" s="31"/>
      <c r="H34" s="64"/>
    </row>
    <row r="35" spans="1:8" x14ac:dyDescent="0.3">
      <c r="A35" s="63">
        <v>29</v>
      </c>
      <c r="B35" s="18" t="s">
        <v>77</v>
      </c>
      <c r="C35" s="18" t="s">
        <v>3</v>
      </c>
      <c r="D35" s="18" t="s">
        <v>49</v>
      </c>
      <c r="E35" s="30"/>
      <c r="F35" s="31"/>
      <c r="G35" s="31"/>
      <c r="H35" s="64"/>
    </row>
    <row r="36" spans="1:8" ht="16.5" thickBot="1" x14ac:dyDescent="0.35">
      <c r="A36" s="65">
        <v>30</v>
      </c>
      <c r="B36" s="66" t="s">
        <v>141</v>
      </c>
      <c r="C36" s="66" t="s">
        <v>110</v>
      </c>
      <c r="D36" s="66" t="s">
        <v>49</v>
      </c>
      <c r="E36" s="67"/>
      <c r="F36" s="68"/>
      <c r="G36" s="68"/>
      <c r="H36" s="69"/>
    </row>
    <row r="37" spans="1:8" ht="26.25" x14ac:dyDescent="0.3">
      <c r="A37"/>
      <c r="B37" s="6"/>
      <c r="C37"/>
      <c r="D37"/>
    </row>
    <row r="38" spans="1:8" ht="21" x14ac:dyDescent="0.3">
      <c r="A38"/>
      <c r="B38" s="7"/>
      <c r="C38"/>
      <c r="D38"/>
    </row>
    <row r="39" spans="1:8" ht="18.75" x14ac:dyDescent="0.3">
      <c r="A39"/>
      <c r="B39" s="8"/>
      <c r="C39"/>
      <c r="D39"/>
    </row>
    <row r="40" spans="1:8" ht="18.75" x14ac:dyDescent="0.3">
      <c r="A40"/>
      <c r="B40" s="8"/>
      <c r="C40"/>
      <c r="D40"/>
    </row>
    <row r="41" spans="1:8" ht="18.75" x14ac:dyDescent="0.3">
      <c r="A41"/>
      <c r="B41" s="8"/>
      <c r="C41"/>
      <c r="D41"/>
    </row>
    <row r="42" spans="1:8" ht="21" x14ac:dyDescent="0.3">
      <c r="A42"/>
      <c r="B42" s="7"/>
      <c r="C42"/>
      <c r="D42"/>
    </row>
    <row r="43" spans="1:8" ht="18.75" x14ac:dyDescent="0.3">
      <c r="A43"/>
      <c r="B43" s="9"/>
      <c r="C43"/>
      <c r="D43"/>
    </row>
    <row r="44" spans="1:8" ht="18.75" x14ac:dyDescent="0.3">
      <c r="A44"/>
      <c r="B44" s="8"/>
      <c r="C44"/>
      <c r="D44"/>
    </row>
    <row r="45" spans="1:8" ht="16.5" x14ac:dyDescent="0.3">
      <c r="A45"/>
      <c r="B45" s="10"/>
      <c r="C45"/>
      <c r="D45"/>
    </row>
    <row r="46" spans="1:8" ht="18.75" x14ac:dyDescent="0.3">
      <c r="A46"/>
      <c r="B46" s="8"/>
      <c r="C46"/>
      <c r="D46"/>
    </row>
    <row r="47" spans="1:8" ht="18.75" x14ac:dyDescent="0.3">
      <c r="A47"/>
      <c r="B47" s="8"/>
      <c r="C47"/>
      <c r="D47"/>
    </row>
  </sheetData>
  <mergeCells count="10">
    <mergeCell ref="F4:F5"/>
    <mergeCell ref="H4:H5"/>
    <mergeCell ref="A2:H2"/>
    <mergeCell ref="G4:G5"/>
    <mergeCell ref="A6:D6"/>
    <mergeCell ref="E4:E5"/>
    <mergeCell ref="A4:A5"/>
    <mergeCell ref="B4:B5"/>
    <mergeCell ref="C4:C5"/>
    <mergeCell ref="D4:D5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가격제안품목</vt:lpstr>
      <vt:lpstr>전체품목</vt:lpstr>
      <vt:lpstr>주요어종 가공현황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종재 김</cp:lastModifiedBy>
  <cp:lastPrinted>2026-10-23T09:46:31Z</cp:lastPrinted>
  <dcterms:created xsi:type="dcterms:W3CDTF">2023-10-23T09:49:31Z</dcterms:created>
  <dcterms:modified xsi:type="dcterms:W3CDTF">2026-10-28T01:48:10Z</dcterms:modified>
</cp:coreProperties>
</file>